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2024" sheetId="11" r:id="rId1"/>
    <sheet name="2024 INITIAL" sheetId="12" r:id="rId2"/>
  </sheets>
  <definedNames>
    <definedName name="_xlnm.Print_Area" localSheetId="0">'2024'!$A$1:$J$72</definedName>
    <definedName name="_xlnm.Print_Area" localSheetId="1">'2024 INITIAL'!$A$1:$J$75</definedName>
  </definedNames>
  <calcPr calcId="125725"/>
</workbook>
</file>

<file path=xl/calcChain.xml><?xml version="1.0" encoding="utf-8"?>
<calcChain xmlns="http://schemas.openxmlformats.org/spreadsheetml/2006/main">
  <c r="F36" i="12"/>
  <c r="F38"/>
  <c r="F39"/>
  <c r="G68"/>
  <c r="F70"/>
  <c r="F71"/>
  <c r="F69"/>
  <c r="J68"/>
  <c r="I68"/>
  <c r="H68"/>
  <c r="F67"/>
  <c r="F66"/>
  <c r="F65"/>
  <c r="F64"/>
  <c r="F63"/>
  <c r="F62"/>
  <c r="F61"/>
  <c r="F60"/>
  <c r="F59"/>
  <c r="J58"/>
  <c r="I58"/>
  <c r="H58"/>
  <c r="G58"/>
  <c r="F57"/>
  <c r="F56"/>
  <c r="J55"/>
  <c r="I55"/>
  <c r="H55"/>
  <c r="G55"/>
  <c r="F55" s="1"/>
  <c r="F54"/>
  <c r="F53"/>
  <c r="F52"/>
  <c r="F51"/>
  <c r="F50"/>
  <c r="J49"/>
  <c r="I49"/>
  <c r="H49"/>
  <c r="G49"/>
  <c r="F48"/>
  <c r="F47" s="1"/>
  <c r="J47"/>
  <c r="J46" s="1"/>
  <c r="I47"/>
  <c r="H47"/>
  <c r="H46" s="1"/>
  <c r="G47"/>
  <c r="G46" s="1"/>
  <c r="I46"/>
  <c r="F45"/>
  <c r="F44" s="1"/>
  <c r="J44"/>
  <c r="I44"/>
  <c r="H44"/>
  <c r="G44"/>
  <c r="F43"/>
  <c r="F42"/>
  <c r="F41"/>
  <c r="F40"/>
  <c r="F37"/>
  <c r="J36"/>
  <c r="I36"/>
  <c r="H36"/>
  <c r="G36"/>
  <c r="F35"/>
  <c r="F34"/>
  <c r="F33"/>
  <c r="F32"/>
  <c r="J31"/>
  <c r="I31"/>
  <c r="H31"/>
  <c r="G31"/>
  <c r="F29"/>
  <c r="F28"/>
  <c r="F27"/>
  <c r="F26"/>
  <c r="F25"/>
  <c r="J24"/>
  <c r="I24"/>
  <c r="H24"/>
  <c r="G24"/>
  <c r="F23"/>
  <c r="F22"/>
  <c r="J21"/>
  <c r="J16" s="1"/>
  <c r="I21"/>
  <c r="H21"/>
  <c r="G21"/>
  <c r="F21"/>
  <c r="F20"/>
  <c r="F19"/>
  <c r="J17"/>
  <c r="I17"/>
  <c r="I16" s="1"/>
  <c r="H17"/>
  <c r="H16" s="1"/>
  <c r="G17"/>
  <c r="G16" s="1"/>
  <c r="F15"/>
  <c r="F14"/>
  <c r="J13"/>
  <c r="J11" s="1"/>
  <c r="I13"/>
  <c r="I11" s="1"/>
  <c r="H13"/>
  <c r="G13"/>
  <c r="F12"/>
  <c r="H11"/>
  <c r="F10"/>
  <c r="H44" i="11"/>
  <c r="I44"/>
  <c r="J44"/>
  <c r="G44"/>
  <c r="G36"/>
  <c r="H36"/>
  <c r="I36"/>
  <c r="J36"/>
  <c r="F41"/>
  <c r="H53"/>
  <c r="I53"/>
  <c r="J53"/>
  <c r="G53"/>
  <c r="F51"/>
  <c r="G42"/>
  <c r="H42"/>
  <c r="I42"/>
  <c r="J42"/>
  <c r="G31"/>
  <c r="F11" i="12" l="1"/>
  <c r="J9"/>
  <c r="I30"/>
  <c r="I9"/>
  <c r="H9"/>
  <c r="J30"/>
  <c r="F68"/>
  <c r="F49"/>
  <c r="F24"/>
  <c r="F9" s="1"/>
  <c r="F46"/>
  <c r="F58"/>
  <c r="G9"/>
  <c r="F13"/>
  <c r="F17"/>
  <c r="F16" s="1"/>
  <c r="F31"/>
  <c r="G30"/>
  <c r="H30"/>
  <c r="F53" i="11"/>
  <c r="F68"/>
  <c r="F67"/>
  <c r="J66"/>
  <c r="I66"/>
  <c r="H66"/>
  <c r="G66"/>
  <c r="F65"/>
  <c r="F64"/>
  <c r="F63"/>
  <c r="F62"/>
  <c r="F61"/>
  <c r="F60"/>
  <c r="F59"/>
  <c r="F58"/>
  <c r="F57"/>
  <c r="J56"/>
  <c r="I56"/>
  <c r="H56"/>
  <c r="G56"/>
  <c r="F55"/>
  <c r="F54"/>
  <c r="F52"/>
  <c r="F50"/>
  <c r="F49"/>
  <c r="F48"/>
  <c r="J47"/>
  <c r="I47"/>
  <c r="H47"/>
  <c r="G47"/>
  <c r="F46"/>
  <c r="F45" s="1"/>
  <c r="J45"/>
  <c r="I45"/>
  <c r="H45"/>
  <c r="G45"/>
  <c r="F43"/>
  <c r="F42" s="1"/>
  <c r="F40"/>
  <c r="F39"/>
  <c r="F38"/>
  <c r="F37"/>
  <c r="F35"/>
  <c r="F34"/>
  <c r="F33"/>
  <c r="F32"/>
  <c r="J31"/>
  <c r="I31"/>
  <c r="H31"/>
  <c r="F29"/>
  <c r="F28"/>
  <c r="F27"/>
  <c r="F26"/>
  <c r="F25"/>
  <c r="J24"/>
  <c r="I24"/>
  <c r="H24"/>
  <c r="G24"/>
  <c r="F23"/>
  <c r="F22"/>
  <c r="J21"/>
  <c r="I21"/>
  <c r="H21"/>
  <c r="G21"/>
  <c r="F20"/>
  <c r="F19"/>
  <c r="J17"/>
  <c r="I17"/>
  <c r="H17"/>
  <c r="G17"/>
  <c r="F15"/>
  <c r="F14"/>
  <c r="J13"/>
  <c r="J11" s="1"/>
  <c r="I13"/>
  <c r="I11" s="1"/>
  <c r="H13"/>
  <c r="H11" s="1"/>
  <c r="G13"/>
  <c r="G11" s="1"/>
  <c r="F12"/>
  <c r="F10"/>
  <c r="J72" i="12" l="1"/>
  <c r="I72"/>
  <c r="H72"/>
  <c r="F30"/>
  <c r="F72" s="1"/>
  <c r="G72"/>
  <c r="F36" i="11"/>
  <c r="F47"/>
  <c r="F17"/>
  <c r="F13"/>
  <c r="F11" s="1"/>
  <c r="J16"/>
  <c r="J9" s="1"/>
  <c r="F56"/>
  <c r="G30"/>
  <c r="G16"/>
  <c r="G9" s="1"/>
  <c r="J30"/>
  <c r="F31"/>
  <c r="I16"/>
  <c r="I9" s="1"/>
  <c r="F21"/>
  <c r="I30"/>
  <c r="H16"/>
  <c r="H9" s="1"/>
  <c r="F66"/>
  <c r="F24"/>
  <c r="H30"/>
  <c r="F16" l="1"/>
  <c r="F9" s="1"/>
  <c r="I69"/>
  <c r="F44"/>
  <c r="F30" s="1"/>
  <c r="G69"/>
  <c r="J69"/>
  <c r="H69"/>
  <c r="F69" l="1"/>
</calcChain>
</file>

<file path=xl/sharedStrings.xml><?xml version="1.0" encoding="utf-8"?>
<sst xmlns="http://schemas.openxmlformats.org/spreadsheetml/2006/main" count="224" uniqueCount="97">
  <si>
    <t>Denumire indicatori</t>
  </si>
  <si>
    <t>TOTAL VENITURI</t>
  </si>
  <si>
    <t>buget local</t>
  </si>
  <si>
    <t>04.02. Cote şi sume  IVG, din care:</t>
  </si>
  <si>
    <t xml:space="preserve">04.02.05   6% cote imp.venit HCJ </t>
  </si>
  <si>
    <t>04.02.04    Cote imp. Echilibrare, d.c.</t>
  </si>
  <si>
    <t>a.80% DGFP</t>
  </si>
  <si>
    <t>b.20%CJ</t>
  </si>
  <si>
    <t>11.02. Sume  TVA, din care:</t>
  </si>
  <si>
    <t>11.02.02 TVA  finanțare, din care:</t>
  </si>
  <si>
    <t>a. Salarii învățământ</t>
  </si>
  <si>
    <t xml:space="preserve">b. Ajutor social + aj.încălz.pt.aj.soc. </t>
  </si>
  <si>
    <t>c.Asistenți personali</t>
  </si>
  <si>
    <t>11.02.06 TVA  echilibrare, din care:</t>
  </si>
  <si>
    <t>TVA echilibrare conform formulă</t>
  </si>
  <si>
    <t xml:space="preserve"> sume primite prin HG fond de rezervă </t>
  </si>
  <si>
    <t>TOTAL CHELTUIELI CU INVESTIȚIILE</t>
  </si>
  <si>
    <t>51.02. Autorităţi executive, din care:</t>
  </si>
  <si>
    <t>Consultanță și elaborare nomenclatură stradală în comuna Gura Vitioarei</t>
  </si>
  <si>
    <t>65.02.Învățămînt , din care:</t>
  </si>
  <si>
    <t xml:space="preserve">Reabilitare partiala gradinita (corp C2) in incinta scolii si gradinitei din sat Gura Vitioarei (Reabilitare spatiu  grădiniță de tip after school în sat Gura Vitioarei )  </t>
  </si>
  <si>
    <t>66.02.Sănătate</t>
  </si>
  <si>
    <t>67.02.Cultură, recreere, religie, din care:</t>
  </si>
  <si>
    <t>Sport</t>
  </si>
  <si>
    <t>70.02Locuinţe,servicii,dezv.publ., din care:</t>
  </si>
  <si>
    <t>Înființare sistem alimentare cu apă în sat Bughea de Jos, comuna Gura Vitioarei, județul Prahova</t>
  </si>
  <si>
    <t xml:space="preserve"> Înființare iluminat public DJ 100 G ( Gura Vitioarei - Bughea)</t>
  </si>
  <si>
    <t xml:space="preserve">SF extinderea  sistemului  de distribuție gaze naturale în satul Bughea de Jos, comuna Gura Vitioarei                                           </t>
  </si>
  <si>
    <t>74.02 Protecția mediului, din care:</t>
  </si>
  <si>
    <t>84.02Drumuri si poduri, din care:</t>
  </si>
  <si>
    <t xml:space="preserve"> Asfaltare  drumuri în sat Gura Vitioarei</t>
  </si>
  <si>
    <t xml:space="preserve"> Asfaltare  drumuri în sat Fundeni</t>
  </si>
  <si>
    <t>Refacere DS 20 L= 0,500 km, Apărări de mal, L = 0,450 km,Refacere 1 punte/traversare.</t>
  </si>
  <si>
    <t>87.02 Alte acțiuni economice</t>
  </si>
  <si>
    <t>EXCEDENT/DEFICIT</t>
  </si>
  <si>
    <t xml:space="preserve">- investitii - </t>
  </si>
  <si>
    <t>Cod indicator</t>
  </si>
  <si>
    <t>Total an</t>
  </si>
  <si>
    <t>I</t>
  </si>
  <si>
    <t>II</t>
  </si>
  <si>
    <t>III</t>
  </si>
  <si>
    <t>IV</t>
  </si>
  <si>
    <t>37.02.04</t>
  </si>
  <si>
    <t>71.01.02</t>
  </si>
  <si>
    <t>71.01.30</t>
  </si>
  <si>
    <t>71.01.01</t>
  </si>
  <si>
    <t>58.04</t>
  </si>
  <si>
    <t>Pod peste pârâul Bughea, sat Făgetu, comuna Gura Vitioarei (SF+PT+DE)</t>
  </si>
  <si>
    <t>Construire dispensar uman  sat Poiana Copăceni</t>
  </si>
  <si>
    <t>Amenajare rigolă în zona Biserică sat Bughea de Jos</t>
  </si>
  <si>
    <t>Amenajare acostament în sat Gura Vitioarei</t>
  </si>
  <si>
    <t>Primar,</t>
  </si>
  <si>
    <t>Secretar general al U.A.T.C.Gura Vitioarei,</t>
  </si>
  <si>
    <t>Stănescu Gheorghe</t>
  </si>
  <si>
    <t>Jr.Constantin Nicoleta Corina</t>
  </si>
  <si>
    <t>SUBVENȚII, d.c.</t>
  </si>
  <si>
    <t>42.65 Finanțarea PNDL</t>
  </si>
  <si>
    <t>42.87 Subv.de la BS pt.PNI Anghel Saligny</t>
  </si>
  <si>
    <t>42.88 PNRR -componenta nerambursbila</t>
  </si>
  <si>
    <t>42.89.PNRR - componenta de împrumuturi</t>
  </si>
  <si>
    <t>48.04. Sume FEADR</t>
  </si>
  <si>
    <t>42.65</t>
  </si>
  <si>
    <t>42.87</t>
  </si>
  <si>
    <t>42.88</t>
  </si>
  <si>
    <t>42.89</t>
  </si>
  <si>
    <t>48.04</t>
  </si>
  <si>
    <t>Asigurarea infrastructurii pentru transportul verde – ITS/alte infrastructuri TIC (sisteme inteligente de management urban/local);, Investitii in infrastructuri TIC in cadrul UAT Gura Vitioarei</t>
  </si>
  <si>
    <t>60.01</t>
  </si>
  <si>
    <t>60.03</t>
  </si>
  <si>
    <t>Cresterea performantei energetice a SCOLII GIMNAZIALE GURA VITIOAREI</t>
  </si>
  <si>
    <t>61.01</t>
  </si>
  <si>
    <t>61.03</t>
  </si>
  <si>
    <t xml:space="preserve"> Înființare sistem de canalizare în satele Gura Vitioarei, Făgetu și Fundeni,  Comuna Gura Vitioarei, Județul Prahova</t>
  </si>
  <si>
    <t xml:space="preserve"> Asfaltare  DC 16 A sat Fundeni</t>
  </si>
  <si>
    <t xml:space="preserve"> Asfaltare  DC 16 sat Făgetu</t>
  </si>
  <si>
    <t xml:space="preserve"> Extindere sistem de canalizare în satele  Făgetu și Fundeni,  Comuna Gura Vitioarei, Județul Prahova (AFM)</t>
  </si>
  <si>
    <t xml:space="preserve">Extindere  sistemului  de distribuție gaze naturale în satul Gura Vitioarei (peste Teleajen)                                           </t>
  </si>
  <si>
    <t>58.04.02</t>
  </si>
  <si>
    <t>58.04.03</t>
  </si>
  <si>
    <t xml:space="preserve">Achiziție mașină de măturat străzile </t>
  </si>
  <si>
    <t>Construire acoperiș la tribune teren de sport sat Gura Vitioarei</t>
  </si>
  <si>
    <t>Asfaltare drumuri în satele Gura Vitioarei, Bughea de Jos, Făgetu și Fundeni</t>
  </si>
  <si>
    <t xml:space="preserve">BUGET    AN 2024   PROIECT </t>
  </si>
  <si>
    <t xml:space="preserve">Extindere  sistemului  de distribuție gaze naturale în satul Poiana Copăceni                                          </t>
  </si>
  <si>
    <t>COMUNA GURA VITIOAREI</t>
  </si>
  <si>
    <t>Str.Principală, Nr.214</t>
  </si>
  <si>
    <t>Achiziție și montare sistem supraveghere video Grădinița Fundeni</t>
  </si>
  <si>
    <t>Compartiment contabilitate, impozite și taxe</t>
  </si>
  <si>
    <t>Anexa 2</t>
  </si>
  <si>
    <t>Compartiment contabilitate,</t>
  </si>
  <si>
    <t>Gheorghe Stănescu</t>
  </si>
  <si>
    <t>impozite și taxe</t>
  </si>
  <si>
    <t>BUGET    AN 2024   INIȚIAL</t>
  </si>
  <si>
    <t>Venituri din valorificarea unor bunuri</t>
  </si>
  <si>
    <t>39.01.00</t>
  </si>
  <si>
    <t>Achiziție container pentru  amenajare spațiu alte acțiuni economice</t>
  </si>
  <si>
    <t>,,Dotarea cu mobilier, materiale didactice și echipamente digitale a unităților de învățământ preuniversitar la Școala Gimnazială, Gura Vitioarei Localitatea Gura vitioarei, județul Prahova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</si>
</sst>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theme="1"/>
      <name val="Times New Roman"/>
      <family val="1"/>
    </font>
    <font>
      <i/>
      <sz val="10"/>
      <name val="Times New Roman"/>
      <family val="1"/>
      <charset val="238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3">
    <xf numFmtId="0" fontId="0" fillId="0" borderId="0" xfId="0"/>
    <xf numFmtId="0" fontId="4" fillId="0" borderId="0" xfId="0" applyFont="1"/>
    <xf numFmtId="0" fontId="7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/>
    <xf numFmtId="2" fontId="2" fillId="3" borderId="1" xfId="0" applyNumberFormat="1" applyFont="1" applyFill="1" applyBorder="1"/>
    <xf numFmtId="0" fontId="2" fillId="3" borderId="1" xfId="0" applyFont="1" applyFill="1" applyBorder="1"/>
    <xf numFmtId="0" fontId="3" fillId="3" borderId="1" xfId="0" applyFont="1" applyFill="1" applyBorder="1"/>
    <xf numFmtId="0" fontId="4" fillId="3" borderId="1" xfId="0" applyFont="1" applyFill="1" applyBorder="1" applyAlignment="1">
      <alignment horizontal="right" vertical="center"/>
    </xf>
    <xf numFmtId="0" fontId="4" fillId="3" borderId="1" xfId="0" applyFont="1" applyFill="1" applyBorder="1"/>
    <xf numFmtId="0" fontId="4" fillId="0" borderId="4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9" fillId="3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8" fillId="3" borderId="1" xfId="0" applyFont="1" applyFill="1" applyBorder="1"/>
    <xf numFmtId="0" fontId="8" fillId="0" borderId="4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right" vertical="center"/>
    </xf>
    <xf numFmtId="2" fontId="8" fillId="3" borderId="1" xfId="0" applyNumberFormat="1" applyFont="1" applyFill="1" applyBorder="1"/>
    <xf numFmtId="0" fontId="4" fillId="3" borderId="1" xfId="1" applyFont="1" applyFill="1" applyBorder="1" applyAlignment="1">
      <alignment horizontal="right" vertical="center"/>
    </xf>
    <xf numFmtId="0" fontId="5" fillId="3" borderId="1" xfId="0" applyFont="1" applyFill="1" applyBorder="1"/>
    <xf numFmtId="0" fontId="0" fillId="0" borderId="0" xfId="0" applyBorder="1"/>
    <xf numFmtId="2" fontId="3" fillId="3" borderId="1" xfId="0" applyNumberFormat="1" applyFont="1" applyFill="1" applyBorder="1"/>
    <xf numFmtId="0" fontId="4" fillId="0" borderId="4" xfId="0" applyFont="1" applyFill="1" applyBorder="1" applyAlignment="1">
      <alignment horizontal="left" vertical="center" wrapText="1"/>
    </xf>
    <xf numFmtId="0" fontId="10" fillId="0" borderId="0" xfId="0" applyFont="1"/>
    <xf numFmtId="0" fontId="5" fillId="0" borderId="1" xfId="0" applyFont="1" applyBorder="1" applyAlignment="1"/>
    <xf numFmtId="0" fontId="4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3" fillId="0" borderId="1" xfId="0" applyFont="1" applyBorder="1" applyAlignment="1"/>
    <xf numFmtId="0" fontId="4" fillId="3" borderId="4" xfId="0" applyFont="1" applyFill="1" applyBorder="1" applyAlignment="1">
      <alignment horizontal="left" vertical="center" wrapText="1"/>
    </xf>
    <xf numFmtId="0" fontId="12" fillId="0" borderId="0" xfId="0" applyFont="1"/>
    <xf numFmtId="0" fontId="5" fillId="3" borderId="1" xfId="0" applyFont="1" applyFill="1" applyBorder="1" applyAlignment="1">
      <alignment horizontal="right" vertical="center"/>
    </xf>
    <xf numFmtId="0" fontId="5" fillId="0" borderId="1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/>
    <xf numFmtId="0" fontId="3" fillId="0" borderId="1" xfId="0" applyFont="1" applyBorder="1" applyAlignment="1"/>
    <xf numFmtId="0" fontId="4" fillId="0" borderId="1" xfId="0" applyFont="1" applyBorder="1" applyAlignment="1"/>
    <xf numFmtId="0" fontId="4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2" fillId="0" borderId="1" xfId="0" applyFont="1" applyBorder="1" applyAlignment="1"/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3" fillId="0" borderId="1" xfId="0" applyFont="1" applyBorder="1" applyAlignment="1"/>
    <xf numFmtId="0" fontId="4" fillId="3" borderId="2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3" fillId="3" borderId="1" xfId="0" applyFont="1" applyFill="1" applyBorder="1" applyAlignment="1"/>
    <xf numFmtId="0" fontId="7" fillId="0" borderId="5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11" fillId="0" borderId="2" xfId="0" applyNumberFormat="1" applyFont="1" applyBorder="1" applyAlignment="1">
      <alignment wrapText="1"/>
    </xf>
    <xf numFmtId="0" fontId="11" fillId="0" borderId="3" xfId="0" applyNumberFormat="1" applyFont="1" applyBorder="1" applyAlignment="1">
      <alignment wrapText="1"/>
    </xf>
    <xf numFmtId="0" fontId="11" fillId="0" borderId="4" xfId="0" applyNumberFormat="1" applyFont="1" applyBorder="1" applyAlignment="1">
      <alignment wrapText="1"/>
    </xf>
    <xf numFmtId="0" fontId="4" fillId="0" borderId="1" xfId="0" applyFont="1" applyBorder="1" applyAlignment="1"/>
    <xf numFmtId="0" fontId="5" fillId="0" borderId="1" xfId="0" applyFont="1" applyBorder="1" applyAlignment="1"/>
    <xf numFmtId="0" fontId="11" fillId="0" borderId="1" xfId="0" applyFont="1" applyBorder="1" applyAlignment="1"/>
    <xf numFmtId="0" fontId="11" fillId="0" borderId="2" xfId="0" applyFont="1" applyBorder="1" applyAlignment="1">
      <alignment wrapText="1"/>
    </xf>
    <xf numFmtId="0" fontId="13" fillId="0" borderId="3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6" fillId="0" borderId="0" xfId="0" applyFont="1" applyAlignment="1"/>
    <xf numFmtId="49" fontId="4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0" fillId="0" borderId="1" xfId="0" applyFont="1" applyBorder="1" applyAlignment="1">
      <alignment vertical="center" wrapText="1"/>
    </xf>
  </cellXfs>
  <cellStyles count="2">
    <cellStyle name="Neutral" xfId="1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74"/>
  <sheetViews>
    <sheetView view="pageBreakPreview" zoomScaleNormal="100" zoomScaleSheetLayoutView="100" workbookViewId="0">
      <selection activeCell="H45" sqref="H45"/>
    </sheetView>
  </sheetViews>
  <sheetFormatPr defaultRowHeight="15"/>
  <sheetData>
    <row r="1" spans="1:10" ht="15.75">
      <c r="A1" s="35" t="s">
        <v>84</v>
      </c>
      <c r="B1" s="1"/>
      <c r="C1" s="1"/>
      <c r="D1" s="1"/>
      <c r="E1" s="1"/>
      <c r="F1" s="28"/>
      <c r="G1" s="2"/>
      <c r="H1" s="3"/>
      <c r="I1" s="1" t="s">
        <v>88</v>
      </c>
      <c r="J1" s="1"/>
    </row>
    <row r="2" spans="1:10" ht="15.75">
      <c r="A2" s="35" t="s">
        <v>85</v>
      </c>
      <c r="B2" s="1"/>
      <c r="C2" s="1"/>
      <c r="D2" s="1"/>
      <c r="E2" s="1"/>
      <c r="F2" s="28"/>
      <c r="G2" s="2"/>
      <c r="H2" s="3"/>
      <c r="I2" s="3"/>
      <c r="J2" s="1"/>
    </row>
    <row r="3" spans="1:10" ht="15.75">
      <c r="A3" s="35" t="s">
        <v>87</v>
      </c>
      <c r="B3" s="1"/>
      <c r="C3" s="1"/>
      <c r="D3" s="1"/>
      <c r="E3" s="1"/>
      <c r="F3" s="28"/>
      <c r="G3" s="2"/>
      <c r="H3" s="3"/>
      <c r="I3" s="3"/>
      <c r="J3" s="1"/>
    </row>
    <row r="4" spans="1:10">
      <c r="B4" s="1"/>
      <c r="C4" s="1"/>
      <c r="D4" s="1"/>
      <c r="E4" s="1"/>
      <c r="F4" s="28"/>
      <c r="G4" s="2"/>
      <c r="H4" s="3"/>
      <c r="I4" s="3"/>
      <c r="J4" s="1"/>
    </row>
    <row r="5" spans="1:10">
      <c r="B5" s="80" t="s">
        <v>82</v>
      </c>
      <c r="C5" s="81"/>
      <c r="D5" s="81"/>
      <c r="E5" s="81"/>
      <c r="F5" s="81"/>
      <c r="G5" s="81"/>
      <c r="H5" s="81"/>
      <c r="I5" s="81"/>
      <c r="J5" s="81"/>
    </row>
    <row r="6" spans="1:10">
      <c r="B6" s="1"/>
      <c r="C6" s="1"/>
      <c r="D6" s="82" t="s">
        <v>35</v>
      </c>
      <c r="E6" s="82"/>
      <c r="F6" s="82"/>
      <c r="G6" s="81"/>
      <c r="H6" s="81"/>
      <c r="I6" s="1"/>
      <c r="J6" s="1"/>
    </row>
    <row r="8" spans="1:10" ht="25.5">
      <c r="A8" s="83" t="s">
        <v>0</v>
      </c>
      <c r="B8" s="83"/>
      <c r="C8" s="83"/>
      <c r="D8" s="83"/>
      <c r="E8" s="31" t="s">
        <v>36</v>
      </c>
      <c r="F8" s="31" t="s">
        <v>37</v>
      </c>
      <c r="G8" s="31" t="s">
        <v>38</v>
      </c>
      <c r="H8" s="31" t="s">
        <v>39</v>
      </c>
      <c r="I8" s="31" t="s">
        <v>40</v>
      </c>
      <c r="J8" s="31" t="s">
        <v>41</v>
      </c>
    </row>
    <row r="9" spans="1:10">
      <c r="A9" s="51" t="s">
        <v>1</v>
      </c>
      <c r="B9" s="51"/>
      <c r="C9" s="51"/>
      <c r="D9" s="51"/>
      <c r="E9" s="32"/>
      <c r="F9" s="4">
        <f>F10+F11+F16+F24</f>
        <v>29968</v>
      </c>
      <c r="G9" s="4">
        <f>G10+G11+G16+G24</f>
        <v>5389</v>
      </c>
      <c r="H9" s="4">
        <f>H10+H11+H16+H24</f>
        <v>11877</v>
      </c>
      <c r="I9" s="4">
        <f>I10+I11+I16+I24</f>
        <v>7102</v>
      </c>
      <c r="J9" s="4">
        <f>J10+J11+J16+J24</f>
        <v>5600</v>
      </c>
    </row>
    <row r="10" spans="1:10">
      <c r="A10" s="57" t="s">
        <v>2</v>
      </c>
      <c r="B10" s="57"/>
      <c r="C10" s="57"/>
      <c r="D10" s="57"/>
      <c r="E10" s="33" t="s">
        <v>42</v>
      </c>
      <c r="F10" s="5">
        <f>SUM(G10:J10)</f>
        <v>59</v>
      </c>
      <c r="G10" s="5">
        <v>14</v>
      </c>
      <c r="H10" s="5">
        <v>45</v>
      </c>
      <c r="I10" s="5">
        <v>0</v>
      </c>
      <c r="J10" s="5">
        <v>0</v>
      </c>
    </row>
    <row r="11" spans="1:10">
      <c r="A11" s="57" t="s">
        <v>3</v>
      </c>
      <c r="B11" s="57"/>
      <c r="C11" s="57"/>
      <c r="D11" s="57"/>
      <c r="E11" s="33"/>
      <c r="F11" s="5">
        <f>F12+F13</f>
        <v>0</v>
      </c>
      <c r="G11" s="5">
        <f>G12+G13</f>
        <v>0</v>
      </c>
      <c r="H11" s="5">
        <f>H12+H13</f>
        <v>0</v>
      </c>
      <c r="I11" s="5">
        <f>I12+I13</f>
        <v>0</v>
      </c>
      <c r="J11" s="5">
        <f>J12+J13</f>
        <v>0</v>
      </c>
    </row>
    <row r="12" spans="1:10">
      <c r="A12" s="74" t="s">
        <v>4</v>
      </c>
      <c r="B12" s="74"/>
      <c r="C12" s="74"/>
      <c r="D12" s="74"/>
      <c r="E12" s="30"/>
      <c r="F12" s="5">
        <f>SUM(G12:J12)</f>
        <v>0</v>
      </c>
      <c r="G12" s="6">
        <v>0</v>
      </c>
      <c r="H12" s="6">
        <v>0</v>
      </c>
      <c r="I12" s="6">
        <v>0</v>
      </c>
      <c r="J12" s="6">
        <v>0</v>
      </c>
    </row>
    <row r="13" spans="1:10">
      <c r="A13" s="74" t="s">
        <v>5</v>
      </c>
      <c r="B13" s="74"/>
      <c r="C13" s="74"/>
      <c r="D13" s="74"/>
      <c r="E13" s="30"/>
      <c r="F13" s="5">
        <f>F14+F15</f>
        <v>0</v>
      </c>
      <c r="G13" s="5">
        <f>G14+G15</f>
        <v>0</v>
      </c>
      <c r="H13" s="5">
        <f>H14+H15</f>
        <v>0</v>
      </c>
      <c r="I13" s="5">
        <f>I14+I15</f>
        <v>0</v>
      </c>
      <c r="J13" s="5">
        <f>J14+J15</f>
        <v>0</v>
      </c>
    </row>
    <row r="14" spans="1:10">
      <c r="A14" s="74" t="s">
        <v>6</v>
      </c>
      <c r="B14" s="74"/>
      <c r="C14" s="74"/>
      <c r="D14" s="74"/>
      <c r="E14" s="30"/>
      <c r="F14" s="6">
        <f>SUM(G14:J14)</f>
        <v>0</v>
      </c>
      <c r="G14" s="6">
        <v>0</v>
      </c>
      <c r="H14" s="6">
        <v>0</v>
      </c>
      <c r="I14" s="6">
        <v>0</v>
      </c>
      <c r="J14" s="6">
        <v>0</v>
      </c>
    </row>
    <row r="15" spans="1:10">
      <c r="A15" s="74" t="s">
        <v>7</v>
      </c>
      <c r="B15" s="74"/>
      <c r="C15" s="74"/>
      <c r="D15" s="74"/>
      <c r="E15" s="30"/>
      <c r="F15" s="6">
        <f>SUM(G15:J15)</f>
        <v>0</v>
      </c>
      <c r="G15" s="6">
        <v>0</v>
      </c>
      <c r="H15" s="6">
        <v>0</v>
      </c>
      <c r="I15" s="6">
        <v>0</v>
      </c>
      <c r="J15" s="6">
        <v>0</v>
      </c>
    </row>
    <row r="16" spans="1:10">
      <c r="A16" s="57" t="s">
        <v>8</v>
      </c>
      <c r="B16" s="57"/>
      <c r="C16" s="57"/>
      <c r="D16" s="57"/>
      <c r="E16" s="33"/>
      <c r="F16" s="5">
        <f>F17+F21</f>
        <v>0</v>
      </c>
      <c r="G16" s="5">
        <f>G17+G21</f>
        <v>0</v>
      </c>
      <c r="H16" s="5">
        <f>H17+H21</f>
        <v>0</v>
      </c>
      <c r="I16" s="5">
        <f>I17+I21</f>
        <v>0</v>
      </c>
      <c r="J16" s="5">
        <f>J17+J21</f>
        <v>0</v>
      </c>
    </row>
    <row r="17" spans="1:10">
      <c r="A17" s="75" t="s">
        <v>9</v>
      </c>
      <c r="B17" s="75"/>
      <c r="C17" s="75"/>
      <c r="D17" s="75"/>
      <c r="E17" s="29"/>
      <c r="F17" s="7">
        <f>F18+F19+F20</f>
        <v>0</v>
      </c>
      <c r="G17" s="7">
        <f>G18+G19+G20</f>
        <v>0</v>
      </c>
      <c r="H17" s="7">
        <f>H18+H19+H20</f>
        <v>0</v>
      </c>
      <c r="I17" s="7">
        <f>I18+I19+I20</f>
        <v>0</v>
      </c>
      <c r="J17" s="7">
        <f>J18+J19+J20</f>
        <v>0</v>
      </c>
    </row>
    <row r="18" spans="1:10">
      <c r="A18" s="74" t="s">
        <v>10</v>
      </c>
      <c r="B18" s="74"/>
      <c r="C18" s="74"/>
      <c r="D18" s="74"/>
      <c r="E18" s="30"/>
      <c r="F18" s="6">
        <v>0</v>
      </c>
      <c r="G18" s="6">
        <v>0</v>
      </c>
      <c r="H18" s="6">
        <v>0</v>
      </c>
      <c r="I18" s="6">
        <v>0</v>
      </c>
      <c r="J18" s="6">
        <v>0</v>
      </c>
    </row>
    <row r="19" spans="1:10">
      <c r="A19" s="74" t="s">
        <v>11</v>
      </c>
      <c r="B19" s="74"/>
      <c r="C19" s="74"/>
      <c r="D19" s="74"/>
      <c r="E19" s="30"/>
      <c r="F19" s="6">
        <f>SUM(G19:J19)</f>
        <v>0</v>
      </c>
      <c r="G19" s="6">
        <v>0</v>
      </c>
      <c r="H19" s="6">
        <v>0</v>
      </c>
      <c r="I19" s="6">
        <v>0</v>
      </c>
      <c r="J19" s="6">
        <v>0</v>
      </c>
    </row>
    <row r="20" spans="1:10">
      <c r="A20" s="74" t="s">
        <v>12</v>
      </c>
      <c r="B20" s="74"/>
      <c r="C20" s="74"/>
      <c r="D20" s="74"/>
      <c r="E20" s="30"/>
      <c r="F20" s="6">
        <f>SUM(G20:J20)</f>
        <v>0</v>
      </c>
      <c r="G20" s="6">
        <v>0</v>
      </c>
      <c r="H20" s="6">
        <v>0</v>
      </c>
      <c r="I20" s="6">
        <v>0</v>
      </c>
      <c r="J20" s="6">
        <v>0</v>
      </c>
    </row>
    <row r="21" spans="1:10">
      <c r="A21" s="75" t="s">
        <v>13</v>
      </c>
      <c r="B21" s="75"/>
      <c r="C21" s="75"/>
      <c r="D21" s="75"/>
      <c r="E21" s="29"/>
      <c r="F21" s="7">
        <f>F22+F23</f>
        <v>0</v>
      </c>
      <c r="G21" s="7">
        <f>G22+G23</f>
        <v>0</v>
      </c>
      <c r="H21" s="7">
        <f>H22+H23</f>
        <v>0</v>
      </c>
      <c r="I21" s="7">
        <f>I22+I23</f>
        <v>0</v>
      </c>
      <c r="J21" s="7">
        <f>J22+J23</f>
        <v>0</v>
      </c>
    </row>
    <row r="22" spans="1:10">
      <c r="A22" s="74" t="s">
        <v>14</v>
      </c>
      <c r="B22" s="74"/>
      <c r="C22" s="74"/>
      <c r="D22" s="74"/>
      <c r="E22" s="30"/>
      <c r="F22" s="6">
        <f>SUM(G22:J22)</f>
        <v>0</v>
      </c>
      <c r="G22" s="6">
        <v>0</v>
      </c>
      <c r="H22" s="6">
        <v>0</v>
      </c>
      <c r="I22" s="6">
        <v>0</v>
      </c>
      <c r="J22" s="6">
        <v>0</v>
      </c>
    </row>
    <row r="23" spans="1:10">
      <c r="A23" s="74" t="s">
        <v>15</v>
      </c>
      <c r="B23" s="74"/>
      <c r="C23" s="74"/>
      <c r="D23" s="74"/>
      <c r="E23" s="30"/>
      <c r="F23" s="6">
        <f>SUM(G23:J23)</f>
        <v>0</v>
      </c>
      <c r="G23" s="6">
        <v>0</v>
      </c>
      <c r="H23" s="6">
        <v>0</v>
      </c>
      <c r="I23" s="6">
        <v>0</v>
      </c>
      <c r="J23" s="6">
        <v>0</v>
      </c>
    </row>
    <row r="24" spans="1:10">
      <c r="A24" s="57" t="s">
        <v>55</v>
      </c>
      <c r="B24" s="57"/>
      <c r="C24" s="57"/>
      <c r="D24" s="57"/>
      <c r="E24" s="33"/>
      <c r="F24" s="4">
        <f>SUM(G24:J24)</f>
        <v>29909</v>
      </c>
      <c r="G24" s="6">
        <f>SUM(G25:G29)</f>
        <v>5375</v>
      </c>
      <c r="H24" s="6">
        <f t="shared" ref="H24:J24" si="0">SUM(H25:H29)</f>
        <v>11832</v>
      </c>
      <c r="I24" s="6">
        <f t="shared" si="0"/>
        <v>7102</v>
      </c>
      <c r="J24" s="6">
        <f t="shared" si="0"/>
        <v>5600</v>
      </c>
    </row>
    <row r="25" spans="1:10">
      <c r="A25" s="76" t="s">
        <v>56</v>
      </c>
      <c r="B25" s="76"/>
      <c r="C25" s="76"/>
      <c r="D25" s="76"/>
      <c r="E25" s="33" t="s">
        <v>61</v>
      </c>
      <c r="F25" s="6">
        <f>SUM(G25:J25)</f>
        <v>1689</v>
      </c>
      <c r="G25" s="6">
        <v>1689</v>
      </c>
      <c r="H25" s="6">
        <v>0</v>
      </c>
      <c r="I25" s="6">
        <v>0</v>
      </c>
      <c r="J25" s="6">
        <v>0</v>
      </c>
    </row>
    <row r="26" spans="1:10" ht="15" customHeight="1">
      <c r="A26" s="77" t="s">
        <v>57</v>
      </c>
      <c r="B26" s="78"/>
      <c r="C26" s="78"/>
      <c r="D26" s="79"/>
      <c r="E26" s="33" t="s">
        <v>62</v>
      </c>
      <c r="F26" s="6">
        <f t="shared" ref="F26:F29" si="1">SUM(G26:J26)</f>
        <v>23847</v>
      </c>
      <c r="G26" s="6">
        <v>2347</v>
      </c>
      <c r="H26" s="6">
        <v>10525</v>
      </c>
      <c r="I26" s="6">
        <v>5975</v>
      </c>
      <c r="J26" s="6">
        <v>5000</v>
      </c>
    </row>
    <row r="27" spans="1:10" ht="15" customHeight="1">
      <c r="A27" s="77" t="s">
        <v>58</v>
      </c>
      <c r="B27" s="78"/>
      <c r="C27" s="78"/>
      <c r="D27" s="79"/>
      <c r="E27" s="33" t="s">
        <v>63</v>
      </c>
      <c r="F27" s="6">
        <f t="shared" si="1"/>
        <v>1318</v>
      </c>
      <c r="G27" s="6">
        <v>262</v>
      </c>
      <c r="H27" s="6">
        <v>528</v>
      </c>
      <c r="I27" s="6">
        <v>528</v>
      </c>
      <c r="J27" s="6">
        <v>0</v>
      </c>
    </row>
    <row r="28" spans="1:10" ht="15" customHeight="1">
      <c r="A28" s="77" t="s">
        <v>59</v>
      </c>
      <c r="B28" s="78"/>
      <c r="C28" s="78"/>
      <c r="D28" s="79"/>
      <c r="E28" s="33" t="s">
        <v>64</v>
      </c>
      <c r="F28" s="6">
        <f t="shared" si="1"/>
        <v>2398</v>
      </c>
      <c r="G28" s="6">
        <v>600</v>
      </c>
      <c r="H28" s="6">
        <v>599</v>
      </c>
      <c r="I28" s="6">
        <v>599</v>
      </c>
      <c r="J28" s="6">
        <v>600</v>
      </c>
    </row>
    <row r="29" spans="1:10" ht="15" customHeight="1">
      <c r="A29" s="71" t="s">
        <v>60</v>
      </c>
      <c r="B29" s="72"/>
      <c r="C29" s="72"/>
      <c r="D29" s="73"/>
      <c r="E29" s="33" t="s">
        <v>65</v>
      </c>
      <c r="F29" s="6">
        <f t="shared" si="1"/>
        <v>657</v>
      </c>
      <c r="G29" s="6">
        <v>477</v>
      </c>
      <c r="H29" s="6">
        <v>180</v>
      </c>
      <c r="I29" s="6">
        <v>0</v>
      </c>
      <c r="J29" s="6">
        <v>0</v>
      </c>
    </row>
    <row r="30" spans="1:10">
      <c r="A30" s="51" t="s">
        <v>16</v>
      </c>
      <c r="B30" s="51"/>
      <c r="C30" s="51"/>
      <c r="D30" s="51"/>
      <c r="E30" s="32"/>
      <c r="F30" s="8">
        <f>F31+F36+F42+F44+F47+F53+F56+F66</f>
        <v>35506</v>
      </c>
      <c r="G30" s="8">
        <f>G31+G36+G42+G44+G47+G53+G56+G66</f>
        <v>10927</v>
      </c>
      <c r="H30" s="9">
        <f>H31+H36+H42+H44+H47+H53+H56+H66</f>
        <v>11877</v>
      </c>
      <c r="I30" s="9">
        <f>I31+I36+I42+I44+I47+I53+I56+I66</f>
        <v>7102</v>
      </c>
      <c r="J30" s="9">
        <f>J31+J36+J42+J44+J47+J53+J56+J66</f>
        <v>5600</v>
      </c>
    </row>
    <row r="31" spans="1:10">
      <c r="A31" s="57" t="s">
        <v>17</v>
      </c>
      <c r="B31" s="57"/>
      <c r="C31" s="57"/>
      <c r="D31" s="57"/>
      <c r="E31" s="33"/>
      <c r="F31" s="10">
        <f>SUM(G31:J31)</f>
        <v>1400</v>
      </c>
      <c r="G31" s="10">
        <f>SUM(G32:G35)</f>
        <v>344</v>
      </c>
      <c r="H31" s="10">
        <f>SUM(H32:H35)</f>
        <v>528</v>
      </c>
      <c r="I31" s="10">
        <f>SUM(I32:I35)</f>
        <v>528</v>
      </c>
      <c r="J31" s="10">
        <f>SUM(J32:J35)</f>
        <v>0</v>
      </c>
    </row>
    <row r="32" spans="1:10" ht="21" customHeight="1">
      <c r="A32" s="70" t="s">
        <v>66</v>
      </c>
      <c r="B32" s="46"/>
      <c r="C32" s="46"/>
      <c r="D32" s="47"/>
      <c r="E32" s="27" t="s">
        <v>67</v>
      </c>
      <c r="F32" s="11">
        <f t="shared" ref="F32:F34" si="2">SUM(G32:J32)</f>
        <v>1108</v>
      </c>
      <c r="G32" s="11">
        <v>220</v>
      </c>
      <c r="H32" s="11">
        <v>444</v>
      </c>
      <c r="I32" s="11">
        <v>444</v>
      </c>
      <c r="J32" s="11">
        <v>0</v>
      </c>
    </row>
    <row r="33" spans="1:10" ht="19.5" customHeight="1">
      <c r="A33" s="67"/>
      <c r="B33" s="68"/>
      <c r="C33" s="68"/>
      <c r="D33" s="69"/>
      <c r="E33" s="27" t="s">
        <v>68</v>
      </c>
      <c r="F33" s="11">
        <f t="shared" si="2"/>
        <v>210</v>
      </c>
      <c r="G33" s="11">
        <v>42</v>
      </c>
      <c r="H33" s="11">
        <v>84</v>
      </c>
      <c r="I33" s="11">
        <v>84</v>
      </c>
      <c r="J33" s="11">
        <v>0</v>
      </c>
    </row>
    <row r="34" spans="1:10" ht="23.25" customHeight="1">
      <c r="A34" s="48"/>
      <c r="B34" s="49"/>
      <c r="C34" s="49"/>
      <c r="D34" s="50"/>
      <c r="E34" s="27" t="s">
        <v>44</v>
      </c>
      <c r="F34" s="11">
        <f t="shared" si="2"/>
        <v>50</v>
      </c>
      <c r="G34" s="11">
        <v>50</v>
      </c>
      <c r="H34" s="11">
        <v>0</v>
      </c>
      <c r="I34" s="11">
        <v>0</v>
      </c>
      <c r="J34" s="11">
        <v>0</v>
      </c>
    </row>
    <row r="35" spans="1:10" ht="29.25" customHeight="1">
      <c r="A35" s="42" t="s">
        <v>18</v>
      </c>
      <c r="B35" s="59"/>
      <c r="C35" s="59"/>
      <c r="D35" s="60"/>
      <c r="E35" s="13" t="s">
        <v>44</v>
      </c>
      <c r="F35" s="11">
        <f>SUM(G35:J35)</f>
        <v>32</v>
      </c>
      <c r="G35" s="11">
        <v>32</v>
      </c>
      <c r="H35" s="11">
        <v>0</v>
      </c>
      <c r="I35" s="11">
        <v>0</v>
      </c>
      <c r="J35" s="11">
        <v>0</v>
      </c>
    </row>
    <row r="36" spans="1:10">
      <c r="A36" s="61" t="s">
        <v>19</v>
      </c>
      <c r="B36" s="61"/>
      <c r="C36" s="61"/>
      <c r="D36" s="61"/>
      <c r="E36" s="14"/>
      <c r="F36" s="10">
        <f>SUM(F37:F41)</f>
        <v>2866</v>
      </c>
      <c r="G36" s="10">
        <f>SUM(G37:G41)</f>
        <v>1068</v>
      </c>
      <c r="H36" s="10">
        <f t="shared" ref="H36:J36" si="3">SUM(H37:H41)</f>
        <v>599</v>
      </c>
      <c r="I36" s="10">
        <f t="shared" si="3"/>
        <v>599</v>
      </c>
      <c r="J36" s="10">
        <f t="shared" si="3"/>
        <v>600</v>
      </c>
    </row>
    <row r="37" spans="1:10" ht="52.5" customHeight="1">
      <c r="A37" s="42" t="s">
        <v>20</v>
      </c>
      <c r="B37" s="52"/>
      <c r="C37" s="52"/>
      <c r="D37" s="53"/>
      <c r="E37" s="15" t="s">
        <v>45</v>
      </c>
      <c r="F37" s="16">
        <f>SUM(G37:J37)</f>
        <v>400</v>
      </c>
      <c r="G37" s="16">
        <v>400</v>
      </c>
      <c r="H37" s="16">
        <v>0</v>
      </c>
      <c r="I37" s="16">
        <v>0</v>
      </c>
      <c r="J37" s="16">
        <v>0</v>
      </c>
    </row>
    <row r="38" spans="1:10" ht="17.25" customHeight="1">
      <c r="A38" s="66" t="s">
        <v>69</v>
      </c>
      <c r="B38" s="46"/>
      <c r="C38" s="46"/>
      <c r="D38" s="47"/>
      <c r="E38" s="15" t="s">
        <v>70</v>
      </c>
      <c r="F38" s="16">
        <f>SUM(G38:J38)</f>
        <v>2015</v>
      </c>
      <c r="G38" s="16">
        <v>504</v>
      </c>
      <c r="H38" s="16">
        <v>504</v>
      </c>
      <c r="I38" s="16">
        <v>503</v>
      </c>
      <c r="J38" s="16">
        <v>504</v>
      </c>
    </row>
    <row r="39" spans="1:10" ht="9.75" customHeight="1">
      <c r="A39" s="67"/>
      <c r="B39" s="68"/>
      <c r="C39" s="68"/>
      <c r="D39" s="69"/>
      <c r="E39" s="15" t="s">
        <v>71</v>
      </c>
      <c r="F39" s="16">
        <f>SUM(G39:J39)</f>
        <v>383</v>
      </c>
      <c r="G39" s="16">
        <v>96</v>
      </c>
      <c r="H39" s="16">
        <v>95</v>
      </c>
      <c r="I39" s="16">
        <v>96</v>
      </c>
      <c r="J39" s="16">
        <v>96</v>
      </c>
    </row>
    <row r="40" spans="1:10" ht="13.5" customHeight="1">
      <c r="A40" s="48"/>
      <c r="B40" s="49"/>
      <c r="C40" s="49"/>
      <c r="D40" s="50"/>
      <c r="E40" s="15" t="s">
        <v>45</v>
      </c>
      <c r="F40" s="16">
        <f>SUM(G40:J40)</f>
        <v>64</v>
      </c>
      <c r="G40" s="16">
        <v>64</v>
      </c>
      <c r="H40" s="16">
        <v>0</v>
      </c>
      <c r="I40" s="16">
        <v>0</v>
      </c>
      <c r="J40" s="16">
        <v>0</v>
      </c>
    </row>
    <row r="41" spans="1:10" ht="27" customHeight="1">
      <c r="A41" s="42" t="s">
        <v>86</v>
      </c>
      <c r="B41" s="43"/>
      <c r="C41" s="43"/>
      <c r="D41" s="44"/>
      <c r="E41" s="15" t="s">
        <v>43</v>
      </c>
      <c r="F41" s="36">
        <f>SUM(G41:J41)</f>
        <v>4</v>
      </c>
      <c r="G41" s="36">
        <v>4</v>
      </c>
      <c r="H41" s="36">
        <v>0</v>
      </c>
      <c r="I41" s="36">
        <v>0</v>
      </c>
      <c r="J41" s="36">
        <v>0</v>
      </c>
    </row>
    <row r="42" spans="1:10" ht="14.25" customHeight="1">
      <c r="A42" s="61" t="s">
        <v>21</v>
      </c>
      <c r="B42" s="61"/>
      <c r="C42" s="61"/>
      <c r="D42" s="61"/>
      <c r="E42" s="14"/>
      <c r="F42" s="10">
        <f>F43</f>
        <v>967</v>
      </c>
      <c r="G42" s="10">
        <f t="shared" ref="G42:J42" si="4">G43</f>
        <v>967</v>
      </c>
      <c r="H42" s="10">
        <f t="shared" si="4"/>
        <v>0</v>
      </c>
      <c r="I42" s="10">
        <f t="shared" si="4"/>
        <v>0</v>
      </c>
      <c r="J42" s="10">
        <f t="shared" si="4"/>
        <v>0</v>
      </c>
    </row>
    <row r="43" spans="1:10" ht="27" customHeight="1">
      <c r="A43" s="62" t="s">
        <v>48</v>
      </c>
      <c r="B43" s="46"/>
      <c r="C43" s="46"/>
      <c r="D43" s="47"/>
      <c r="E43" s="15" t="s">
        <v>46</v>
      </c>
      <c r="F43" s="16">
        <f t="shared" ref="F43:F68" si="5">SUM(G43:J43)</f>
        <v>967</v>
      </c>
      <c r="G43" s="16">
        <v>967</v>
      </c>
      <c r="H43" s="16">
        <v>0</v>
      </c>
      <c r="I43" s="16">
        <v>0</v>
      </c>
      <c r="J43" s="16">
        <v>0</v>
      </c>
    </row>
    <row r="44" spans="1:10">
      <c r="A44" s="57" t="s">
        <v>22</v>
      </c>
      <c r="B44" s="57"/>
      <c r="C44" s="57"/>
      <c r="D44" s="57"/>
      <c r="E44" s="17"/>
      <c r="F44" s="18">
        <f>SUM(G44:J44)</f>
        <v>150</v>
      </c>
      <c r="G44" s="10">
        <f>G45</f>
        <v>150</v>
      </c>
      <c r="H44" s="10">
        <f t="shared" ref="H44:J44" si="6">H45</f>
        <v>0</v>
      </c>
      <c r="I44" s="10">
        <f t="shared" si="6"/>
        <v>0</v>
      </c>
      <c r="J44" s="10">
        <f t="shared" si="6"/>
        <v>0</v>
      </c>
    </row>
    <row r="45" spans="1:10" ht="20.25" customHeight="1">
      <c r="A45" s="63" t="s">
        <v>23</v>
      </c>
      <c r="B45" s="64"/>
      <c r="C45" s="64"/>
      <c r="D45" s="65"/>
      <c r="E45" s="19"/>
      <c r="F45" s="18">
        <f>F46</f>
        <v>150</v>
      </c>
      <c r="G45" s="18">
        <f t="shared" ref="G45:J45" si="7">G46</f>
        <v>150</v>
      </c>
      <c r="H45" s="18">
        <f t="shared" si="7"/>
        <v>0</v>
      </c>
      <c r="I45" s="18">
        <f t="shared" si="7"/>
        <v>0</v>
      </c>
      <c r="J45" s="18">
        <f t="shared" si="7"/>
        <v>0</v>
      </c>
    </row>
    <row r="46" spans="1:10" ht="27.75" customHeight="1">
      <c r="A46" s="42" t="s">
        <v>80</v>
      </c>
      <c r="B46" s="52"/>
      <c r="C46" s="52"/>
      <c r="D46" s="53"/>
      <c r="E46" s="20" t="s">
        <v>45</v>
      </c>
      <c r="F46" s="21">
        <f t="shared" si="5"/>
        <v>150</v>
      </c>
      <c r="G46" s="21">
        <v>150</v>
      </c>
      <c r="H46" s="21">
        <v>0</v>
      </c>
      <c r="I46" s="21">
        <v>0</v>
      </c>
      <c r="J46" s="21">
        <v>0</v>
      </c>
    </row>
    <row r="47" spans="1:10" ht="19.5" customHeight="1">
      <c r="A47" s="57" t="s">
        <v>24</v>
      </c>
      <c r="B47" s="57"/>
      <c r="C47" s="57"/>
      <c r="D47" s="57"/>
      <c r="E47" s="17"/>
      <c r="F47" s="9">
        <f>SUM(G47:J47)</f>
        <v>2412</v>
      </c>
      <c r="G47" s="9">
        <f>SUM(G48:G52)</f>
        <v>2412</v>
      </c>
      <c r="H47" s="9">
        <f>SUM(H48:H52)</f>
        <v>0</v>
      </c>
      <c r="I47" s="9">
        <f>SUM(I48:I52)</f>
        <v>0</v>
      </c>
      <c r="J47" s="9">
        <f>SUM(J48:J52)</f>
        <v>0</v>
      </c>
    </row>
    <row r="48" spans="1:10" ht="42" customHeight="1">
      <c r="A48" s="42" t="s">
        <v>25</v>
      </c>
      <c r="B48" s="52"/>
      <c r="C48" s="52"/>
      <c r="D48" s="53"/>
      <c r="E48" s="13" t="s">
        <v>45</v>
      </c>
      <c r="F48" s="21">
        <f t="shared" si="5"/>
        <v>1732</v>
      </c>
      <c r="G48" s="21">
        <v>1732</v>
      </c>
      <c r="H48" s="21">
        <v>0</v>
      </c>
      <c r="I48" s="21">
        <v>0</v>
      </c>
      <c r="J48" s="21">
        <v>0</v>
      </c>
    </row>
    <row r="49" spans="1:10" ht="27.75" customHeight="1">
      <c r="A49" s="42" t="s">
        <v>26</v>
      </c>
      <c r="B49" s="52"/>
      <c r="C49" s="52"/>
      <c r="D49" s="53"/>
      <c r="E49" s="13" t="s">
        <v>45</v>
      </c>
      <c r="F49" s="11">
        <f t="shared" si="5"/>
        <v>510</v>
      </c>
      <c r="G49" s="11">
        <v>510</v>
      </c>
      <c r="H49" s="11">
        <v>0</v>
      </c>
      <c r="I49" s="11">
        <v>0</v>
      </c>
      <c r="J49" s="11">
        <v>0</v>
      </c>
    </row>
    <row r="50" spans="1:10" ht="33" customHeight="1">
      <c r="A50" s="42" t="s">
        <v>76</v>
      </c>
      <c r="B50" s="52"/>
      <c r="C50" s="52"/>
      <c r="D50" s="53"/>
      <c r="E50" s="13" t="s">
        <v>45</v>
      </c>
      <c r="F50" s="11">
        <f t="shared" si="5"/>
        <v>70</v>
      </c>
      <c r="G50" s="11">
        <v>70</v>
      </c>
      <c r="H50" s="11">
        <v>0</v>
      </c>
      <c r="I50" s="11">
        <v>0</v>
      </c>
      <c r="J50" s="11">
        <v>0</v>
      </c>
    </row>
    <row r="51" spans="1:10" ht="27" customHeight="1">
      <c r="A51" s="42" t="s">
        <v>83</v>
      </c>
      <c r="B51" s="52"/>
      <c r="C51" s="52"/>
      <c r="D51" s="53"/>
      <c r="E51" s="13" t="s">
        <v>45</v>
      </c>
      <c r="F51" s="11">
        <f t="shared" si="5"/>
        <v>50</v>
      </c>
      <c r="G51" s="11">
        <v>50</v>
      </c>
      <c r="H51" s="11">
        <v>0</v>
      </c>
      <c r="I51" s="11">
        <v>0</v>
      </c>
      <c r="J51" s="11">
        <v>0</v>
      </c>
    </row>
    <row r="52" spans="1:10" ht="29.25" customHeight="1">
      <c r="A52" s="42" t="s">
        <v>27</v>
      </c>
      <c r="B52" s="52"/>
      <c r="C52" s="52"/>
      <c r="D52" s="53"/>
      <c r="E52" s="13" t="s">
        <v>44</v>
      </c>
      <c r="F52" s="11">
        <f t="shared" si="5"/>
        <v>50</v>
      </c>
      <c r="G52" s="11">
        <v>50</v>
      </c>
      <c r="H52" s="11">
        <v>0</v>
      </c>
      <c r="I52" s="11">
        <v>0</v>
      </c>
      <c r="J52" s="11">
        <v>0</v>
      </c>
    </row>
    <row r="53" spans="1:10" ht="19.5" customHeight="1">
      <c r="A53" s="57" t="s">
        <v>28</v>
      </c>
      <c r="B53" s="57"/>
      <c r="C53" s="57"/>
      <c r="D53" s="57"/>
      <c r="E53" s="17"/>
      <c r="F53" s="18">
        <f>SUM(G53:J53)</f>
        <v>22169</v>
      </c>
      <c r="G53" s="18">
        <f>G54+G55</f>
        <v>669</v>
      </c>
      <c r="H53" s="18">
        <f t="shared" ref="H53:J53" si="8">H54+H55</f>
        <v>10525</v>
      </c>
      <c r="I53" s="18">
        <f t="shared" si="8"/>
        <v>5975</v>
      </c>
      <c r="J53" s="18">
        <f t="shared" si="8"/>
        <v>5000</v>
      </c>
    </row>
    <row r="54" spans="1:10" ht="44.25" customHeight="1">
      <c r="A54" s="58" t="s">
        <v>72</v>
      </c>
      <c r="B54" s="59"/>
      <c r="C54" s="59"/>
      <c r="D54" s="60"/>
      <c r="E54" s="34" t="s">
        <v>45</v>
      </c>
      <c r="F54" s="11">
        <f t="shared" ref="F54" si="9">SUM(G54:J54)</f>
        <v>21969</v>
      </c>
      <c r="G54" s="11">
        <v>469</v>
      </c>
      <c r="H54" s="11">
        <v>10525</v>
      </c>
      <c r="I54" s="11">
        <v>5975</v>
      </c>
      <c r="J54" s="11">
        <v>5000</v>
      </c>
    </row>
    <row r="55" spans="1:10" ht="38.25" customHeight="1">
      <c r="A55" s="58" t="s">
        <v>75</v>
      </c>
      <c r="B55" s="59"/>
      <c r="C55" s="59"/>
      <c r="D55" s="60"/>
      <c r="E55" s="34" t="s">
        <v>45</v>
      </c>
      <c r="F55" s="11">
        <f t="shared" si="5"/>
        <v>200</v>
      </c>
      <c r="G55" s="11">
        <v>200</v>
      </c>
      <c r="H55" s="11">
        <v>0</v>
      </c>
      <c r="I55" s="11">
        <v>0</v>
      </c>
      <c r="J55" s="11">
        <v>0</v>
      </c>
    </row>
    <row r="56" spans="1:10" ht="18.75" customHeight="1">
      <c r="A56" s="57" t="s">
        <v>29</v>
      </c>
      <c r="B56" s="57"/>
      <c r="C56" s="57"/>
      <c r="D56" s="57"/>
      <c r="E56" s="17"/>
      <c r="F56" s="22">
        <f>SUM(G56:J56)</f>
        <v>5347</v>
      </c>
      <c r="G56" s="22">
        <f>SUM(G57:G65)</f>
        <v>5317</v>
      </c>
      <c r="H56" s="22">
        <f t="shared" ref="H56:J56" si="10">SUM(H57:H65)</f>
        <v>30</v>
      </c>
      <c r="I56" s="22">
        <f t="shared" si="10"/>
        <v>0</v>
      </c>
      <c r="J56" s="22">
        <f t="shared" si="10"/>
        <v>0</v>
      </c>
    </row>
    <row r="57" spans="1:10" ht="30" customHeight="1">
      <c r="A57" s="42" t="s">
        <v>47</v>
      </c>
      <c r="B57" s="52"/>
      <c r="C57" s="52"/>
      <c r="D57" s="53"/>
      <c r="E57" s="13" t="s">
        <v>45</v>
      </c>
      <c r="F57" s="11">
        <f t="shared" si="5"/>
        <v>2407</v>
      </c>
      <c r="G57" s="11">
        <v>2407</v>
      </c>
      <c r="H57" s="11">
        <v>0</v>
      </c>
      <c r="I57" s="11">
        <v>0</v>
      </c>
      <c r="J57" s="11">
        <v>0</v>
      </c>
    </row>
    <row r="58" spans="1:10" ht="29.25" customHeight="1">
      <c r="A58" s="54" t="s">
        <v>32</v>
      </c>
      <c r="B58" s="55"/>
      <c r="C58" s="55"/>
      <c r="D58" s="56"/>
      <c r="E58" s="13" t="s">
        <v>45</v>
      </c>
      <c r="F58" s="11">
        <f t="shared" si="5"/>
        <v>132</v>
      </c>
      <c r="G58" s="21">
        <v>132</v>
      </c>
      <c r="H58" s="21">
        <v>0</v>
      </c>
      <c r="I58" s="21">
        <v>0</v>
      </c>
      <c r="J58" s="23">
        <v>0</v>
      </c>
    </row>
    <row r="59" spans="1:10">
      <c r="A59" s="54" t="s">
        <v>30</v>
      </c>
      <c r="B59" s="55"/>
      <c r="C59" s="55"/>
      <c r="D59" s="56"/>
      <c r="E59" s="13" t="s">
        <v>45</v>
      </c>
      <c r="F59" s="11">
        <f t="shared" si="5"/>
        <v>50</v>
      </c>
      <c r="G59" s="21">
        <v>50</v>
      </c>
      <c r="H59" s="21">
        <v>0</v>
      </c>
      <c r="I59" s="21">
        <v>0</v>
      </c>
      <c r="J59" s="23">
        <v>0</v>
      </c>
    </row>
    <row r="60" spans="1:10">
      <c r="A60" s="54" t="s">
        <v>31</v>
      </c>
      <c r="B60" s="55"/>
      <c r="C60" s="55"/>
      <c r="D60" s="56"/>
      <c r="E60" s="13" t="s">
        <v>45</v>
      </c>
      <c r="F60" s="11">
        <f t="shared" si="5"/>
        <v>14</v>
      </c>
      <c r="G60" s="21">
        <v>14</v>
      </c>
      <c r="H60" s="21">
        <v>0</v>
      </c>
      <c r="I60" s="21">
        <v>0</v>
      </c>
      <c r="J60" s="23">
        <v>0</v>
      </c>
    </row>
    <row r="61" spans="1:10">
      <c r="A61" s="54" t="s">
        <v>74</v>
      </c>
      <c r="B61" s="55"/>
      <c r="C61" s="55"/>
      <c r="D61" s="56"/>
      <c r="E61" s="13" t="s">
        <v>45</v>
      </c>
      <c r="F61" s="11">
        <f t="shared" si="5"/>
        <v>800</v>
      </c>
      <c r="G61" s="21">
        <v>800</v>
      </c>
      <c r="H61" s="21">
        <v>0</v>
      </c>
      <c r="I61" s="21">
        <v>0</v>
      </c>
      <c r="J61" s="23">
        <v>0</v>
      </c>
    </row>
    <row r="62" spans="1:10">
      <c r="A62" s="54" t="s">
        <v>73</v>
      </c>
      <c r="B62" s="55"/>
      <c r="C62" s="55"/>
      <c r="D62" s="56"/>
      <c r="E62" s="13" t="s">
        <v>45</v>
      </c>
      <c r="F62" s="11">
        <f t="shared" si="5"/>
        <v>800</v>
      </c>
      <c r="G62" s="21">
        <v>770</v>
      </c>
      <c r="H62" s="21">
        <v>30</v>
      </c>
      <c r="I62" s="21">
        <v>0</v>
      </c>
      <c r="J62" s="23"/>
    </row>
    <row r="63" spans="1:10" ht="30" customHeight="1">
      <c r="A63" s="54" t="s">
        <v>49</v>
      </c>
      <c r="B63" s="55"/>
      <c r="C63" s="55"/>
      <c r="D63" s="56"/>
      <c r="E63" s="13" t="s">
        <v>45</v>
      </c>
      <c r="F63" s="11">
        <f t="shared" si="5"/>
        <v>200</v>
      </c>
      <c r="G63" s="21">
        <v>200</v>
      </c>
      <c r="H63" s="21">
        <v>0</v>
      </c>
      <c r="I63" s="21">
        <v>0</v>
      </c>
      <c r="J63" s="23">
        <v>0</v>
      </c>
    </row>
    <row r="64" spans="1:10">
      <c r="A64" s="54" t="s">
        <v>50</v>
      </c>
      <c r="B64" s="55"/>
      <c r="C64" s="55"/>
      <c r="D64" s="56"/>
      <c r="E64" s="13" t="s">
        <v>45</v>
      </c>
      <c r="F64" s="11">
        <f t="shared" si="5"/>
        <v>882</v>
      </c>
      <c r="G64" s="21">
        <v>882</v>
      </c>
      <c r="H64" s="21">
        <v>0</v>
      </c>
      <c r="I64" s="21">
        <v>0</v>
      </c>
      <c r="J64" s="23">
        <v>0</v>
      </c>
    </row>
    <row r="65" spans="1:10" ht="28.5" customHeight="1">
      <c r="A65" s="54" t="s">
        <v>81</v>
      </c>
      <c r="B65" s="55"/>
      <c r="C65" s="55"/>
      <c r="D65" s="56"/>
      <c r="E65" s="13" t="s">
        <v>45</v>
      </c>
      <c r="F65" s="11">
        <f t="shared" si="5"/>
        <v>62</v>
      </c>
      <c r="G65" s="21">
        <v>62</v>
      </c>
      <c r="H65" s="21">
        <v>0</v>
      </c>
      <c r="I65" s="21">
        <v>0</v>
      </c>
      <c r="J65" s="23">
        <v>0</v>
      </c>
    </row>
    <row r="66" spans="1:10" ht="13.5" customHeight="1">
      <c r="A66" s="57" t="s">
        <v>33</v>
      </c>
      <c r="B66" s="57"/>
      <c r="C66" s="57"/>
      <c r="D66" s="57"/>
      <c r="E66" s="17"/>
      <c r="F66" s="18">
        <f t="shared" si="5"/>
        <v>195</v>
      </c>
      <c r="G66" s="18">
        <f>SUM(G67:G68)</f>
        <v>0</v>
      </c>
      <c r="H66" s="18">
        <f>SUM(H67:H68)</f>
        <v>195</v>
      </c>
      <c r="I66" s="18">
        <f>SUM(I67:I68)</f>
        <v>0</v>
      </c>
      <c r="J66" s="18">
        <f>SUM(J67:J68)</f>
        <v>0</v>
      </c>
    </row>
    <row r="67" spans="1:10">
      <c r="A67" s="45" t="s">
        <v>79</v>
      </c>
      <c r="B67" s="46"/>
      <c r="C67" s="46"/>
      <c r="D67" s="47"/>
      <c r="E67" s="34" t="s">
        <v>77</v>
      </c>
      <c r="F67" s="24">
        <f t="shared" si="5"/>
        <v>180</v>
      </c>
      <c r="G67" s="12">
        <v>0</v>
      </c>
      <c r="H67" s="12">
        <v>180</v>
      </c>
      <c r="I67" s="12">
        <v>0</v>
      </c>
      <c r="J67" s="12">
        <v>0</v>
      </c>
    </row>
    <row r="68" spans="1:10">
      <c r="A68" s="48"/>
      <c r="B68" s="49"/>
      <c r="C68" s="49"/>
      <c r="D68" s="50"/>
      <c r="E68" s="34" t="s">
        <v>78</v>
      </c>
      <c r="F68" s="24">
        <f t="shared" si="5"/>
        <v>15</v>
      </c>
      <c r="G68" s="12">
        <v>0</v>
      </c>
      <c r="H68" s="12">
        <v>15</v>
      </c>
      <c r="I68" s="12">
        <v>0</v>
      </c>
      <c r="J68" s="12">
        <v>0</v>
      </c>
    </row>
    <row r="69" spans="1:10">
      <c r="A69" s="51" t="s">
        <v>34</v>
      </c>
      <c r="B69" s="51"/>
      <c r="C69" s="51"/>
      <c r="D69" s="51"/>
      <c r="E69" s="32"/>
      <c r="F69" s="26">
        <f>F9-F30</f>
        <v>-5538</v>
      </c>
      <c r="G69" s="10">
        <f>G9-G30</f>
        <v>-5538</v>
      </c>
      <c r="H69" s="10">
        <f t="shared" ref="H69:I69" si="11">H9-H30</f>
        <v>0</v>
      </c>
      <c r="I69" s="10">
        <f t="shared" si="11"/>
        <v>0</v>
      </c>
      <c r="J69" s="10">
        <f>J9-J30</f>
        <v>0</v>
      </c>
    </row>
    <row r="71" spans="1:10" ht="15.75">
      <c r="A71" s="28"/>
      <c r="B71" s="28" t="s">
        <v>51</v>
      </c>
      <c r="C71" s="35"/>
      <c r="D71" s="35"/>
      <c r="E71" s="35"/>
      <c r="F71" s="28" t="s">
        <v>89</v>
      </c>
      <c r="G71" s="35"/>
    </row>
    <row r="72" spans="1:10" ht="15.75">
      <c r="A72" s="28"/>
      <c r="B72" s="28" t="s">
        <v>90</v>
      </c>
      <c r="C72" s="35"/>
      <c r="D72" s="35"/>
      <c r="E72" s="35"/>
      <c r="F72" s="28" t="s">
        <v>91</v>
      </c>
      <c r="G72" s="35"/>
    </row>
    <row r="73" spans="1:10">
      <c r="A73" s="28" t="s">
        <v>53</v>
      </c>
      <c r="E73" s="28"/>
      <c r="F73" s="28" t="s">
        <v>54</v>
      </c>
    </row>
    <row r="74" spans="1:10">
      <c r="A74" s="25"/>
      <c r="B74" s="25"/>
      <c r="C74" s="25"/>
      <c r="D74" s="25"/>
    </row>
  </sheetData>
  <mergeCells count="59">
    <mergeCell ref="A17:D17"/>
    <mergeCell ref="B5:J5"/>
    <mergeCell ref="D6:H6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29:D29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35:D35"/>
    <mergeCell ref="A36:D36"/>
    <mergeCell ref="A37:D37"/>
    <mergeCell ref="A38:D40"/>
    <mergeCell ref="A30:D30"/>
    <mergeCell ref="A31:D31"/>
    <mergeCell ref="A32:D34"/>
    <mergeCell ref="A42:D42"/>
    <mergeCell ref="A43:D43"/>
    <mergeCell ref="A44:D44"/>
    <mergeCell ref="A45:D45"/>
    <mergeCell ref="A46:D46"/>
    <mergeCell ref="A52:D52"/>
    <mergeCell ref="A53:D53"/>
    <mergeCell ref="A54:D54"/>
    <mergeCell ref="A55:D55"/>
    <mergeCell ref="A47:D47"/>
    <mergeCell ref="A48:D48"/>
    <mergeCell ref="A49:D49"/>
    <mergeCell ref="A41:D41"/>
    <mergeCell ref="A67:D68"/>
    <mergeCell ref="A69:D69"/>
    <mergeCell ref="A51:D51"/>
    <mergeCell ref="A62:D62"/>
    <mergeCell ref="A63:D63"/>
    <mergeCell ref="A64:D64"/>
    <mergeCell ref="A65:D65"/>
    <mergeCell ref="A66:D66"/>
    <mergeCell ref="A56:D56"/>
    <mergeCell ref="A57:D57"/>
    <mergeCell ref="A58:D58"/>
    <mergeCell ref="A59:D59"/>
    <mergeCell ref="A60:D60"/>
    <mergeCell ref="A61:D61"/>
    <mergeCell ref="A50:D50"/>
  </mergeCells>
  <pageMargins left="0.7" right="0.7" top="0.75" bottom="0.75" header="0.3" footer="0.3"/>
  <pageSetup scale="78" orientation="portrait" horizontalDpi="4294967295" verticalDpi="4294967295" r:id="rId1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77"/>
  <sheetViews>
    <sheetView tabSelected="1" view="pageBreakPreview" topLeftCell="A55" zoomScaleNormal="100" zoomScaleSheetLayoutView="100" workbookViewId="0">
      <selection activeCell="N34" sqref="N34"/>
    </sheetView>
  </sheetViews>
  <sheetFormatPr defaultRowHeight="15"/>
  <sheetData>
    <row r="1" spans="1:10" ht="15.75">
      <c r="A1" s="35" t="s">
        <v>84</v>
      </c>
      <c r="B1" s="1"/>
      <c r="C1" s="1"/>
      <c r="D1" s="1"/>
      <c r="E1" s="1"/>
      <c r="F1" s="28"/>
      <c r="G1" s="2"/>
      <c r="H1" s="3"/>
      <c r="I1" s="1" t="s">
        <v>88</v>
      </c>
      <c r="J1" s="1"/>
    </row>
    <row r="2" spans="1:10" ht="15.75">
      <c r="A2" s="35" t="s">
        <v>85</v>
      </c>
      <c r="B2" s="1"/>
      <c r="C2" s="1"/>
      <c r="D2" s="1"/>
      <c r="E2" s="1"/>
      <c r="F2" s="28"/>
      <c r="G2" s="2"/>
      <c r="H2" s="3"/>
      <c r="I2" s="3"/>
      <c r="J2" s="1"/>
    </row>
    <row r="3" spans="1:10" ht="15.75">
      <c r="A3" s="35" t="s">
        <v>87</v>
      </c>
      <c r="B3" s="1"/>
      <c r="C3" s="1"/>
      <c r="D3" s="1"/>
      <c r="E3" s="1"/>
      <c r="F3" s="28"/>
      <c r="G3" s="2"/>
      <c r="H3" s="3"/>
      <c r="I3" s="3"/>
      <c r="J3" s="1"/>
    </row>
    <row r="4" spans="1:10">
      <c r="B4" s="1"/>
      <c r="C4" s="1"/>
      <c r="D4" s="1"/>
      <c r="E4" s="1"/>
      <c r="F4" s="28"/>
      <c r="G4" s="2"/>
      <c r="H4" s="3"/>
      <c r="I4" s="3"/>
      <c r="J4" s="1"/>
    </row>
    <row r="5" spans="1:10">
      <c r="B5" s="80" t="s">
        <v>92</v>
      </c>
      <c r="C5" s="81"/>
      <c r="D5" s="81"/>
      <c r="E5" s="81"/>
      <c r="F5" s="81"/>
      <c r="G5" s="81"/>
      <c r="H5" s="81"/>
      <c r="I5" s="81"/>
      <c r="J5" s="81"/>
    </row>
    <row r="6" spans="1:10">
      <c r="B6" s="1"/>
      <c r="C6" s="1"/>
      <c r="D6" s="82" t="s">
        <v>35</v>
      </c>
      <c r="E6" s="82"/>
      <c r="F6" s="82"/>
      <c r="G6" s="81"/>
      <c r="H6" s="81"/>
      <c r="I6" s="1"/>
      <c r="J6" s="1"/>
    </row>
    <row r="8" spans="1:10" ht="25.5">
      <c r="A8" s="83" t="s">
        <v>0</v>
      </c>
      <c r="B8" s="83"/>
      <c r="C8" s="83"/>
      <c r="D8" s="83"/>
      <c r="E8" s="38" t="s">
        <v>36</v>
      </c>
      <c r="F8" s="38" t="s">
        <v>37</v>
      </c>
      <c r="G8" s="38" t="s">
        <v>38</v>
      </c>
      <c r="H8" s="38" t="s">
        <v>39</v>
      </c>
      <c r="I8" s="38" t="s">
        <v>40</v>
      </c>
      <c r="J8" s="38" t="s">
        <v>41</v>
      </c>
    </row>
    <row r="9" spans="1:10">
      <c r="A9" s="51" t="s">
        <v>1</v>
      </c>
      <c r="B9" s="51"/>
      <c r="C9" s="51"/>
      <c r="D9" s="51"/>
      <c r="E9" s="39"/>
      <c r="F9" s="4">
        <f>F10+F11+F16+F24</f>
        <v>31607</v>
      </c>
      <c r="G9" s="4">
        <f>G10+G11+G16+G24</f>
        <v>7223</v>
      </c>
      <c r="H9" s="4">
        <f>H10+H11+H16+H24</f>
        <v>11682</v>
      </c>
      <c r="I9" s="4">
        <f>I10+I11+I16+I24</f>
        <v>7102</v>
      </c>
      <c r="J9" s="4">
        <f>J10+J11+J16+J24</f>
        <v>5600</v>
      </c>
    </row>
    <row r="10" spans="1:10">
      <c r="A10" s="57" t="s">
        <v>2</v>
      </c>
      <c r="B10" s="57"/>
      <c r="C10" s="57"/>
      <c r="D10" s="57"/>
      <c r="E10" s="40" t="s">
        <v>42</v>
      </c>
      <c r="F10" s="5">
        <f>SUM(G10:J10)</f>
        <v>77</v>
      </c>
      <c r="G10" s="5">
        <v>47</v>
      </c>
      <c r="H10" s="5">
        <v>30</v>
      </c>
      <c r="I10" s="5">
        <v>0</v>
      </c>
      <c r="J10" s="5">
        <v>0</v>
      </c>
    </row>
    <row r="11" spans="1:10">
      <c r="A11" s="57" t="s">
        <v>93</v>
      </c>
      <c r="B11" s="57"/>
      <c r="C11" s="57"/>
      <c r="D11" s="57"/>
      <c r="E11" s="40" t="s">
        <v>94</v>
      </c>
      <c r="F11" s="5">
        <f>SUM(G11:J11)</f>
        <v>28</v>
      </c>
      <c r="G11" s="5">
        <v>28</v>
      </c>
      <c r="H11" s="5">
        <f>H12+H13</f>
        <v>0</v>
      </c>
      <c r="I11" s="5">
        <f>I12+I13</f>
        <v>0</v>
      </c>
      <c r="J11" s="5">
        <f>J12+J13</f>
        <v>0</v>
      </c>
    </row>
    <row r="12" spans="1:10">
      <c r="A12" s="74" t="s">
        <v>4</v>
      </c>
      <c r="B12" s="74"/>
      <c r="C12" s="74"/>
      <c r="D12" s="74"/>
      <c r="E12" s="41"/>
      <c r="F12" s="5">
        <f>SUM(G12:J12)</f>
        <v>0</v>
      </c>
      <c r="G12" s="6">
        <v>0</v>
      </c>
      <c r="H12" s="6">
        <v>0</v>
      </c>
      <c r="I12" s="6">
        <v>0</v>
      </c>
      <c r="J12" s="6">
        <v>0</v>
      </c>
    </row>
    <row r="13" spans="1:10">
      <c r="A13" s="74" t="s">
        <v>5</v>
      </c>
      <c r="B13" s="74"/>
      <c r="C13" s="74"/>
      <c r="D13" s="74"/>
      <c r="E13" s="41"/>
      <c r="F13" s="5">
        <f>F14+F15</f>
        <v>0</v>
      </c>
      <c r="G13" s="5">
        <f>G14+G15</f>
        <v>0</v>
      </c>
      <c r="H13" s="5">
        <f>H14+H15</f>
        <v>0</v>
      </c>
      <c r="I13" s="5">
        <f>I14+I15</f>
        <v>0</v>
      </c>
      <c r="J13" s="5">
        <f>J14+J15</f>
        <v>0</v>
      </c>
    </row>
    <row r="14" spans="1:10">
      <c r="A14" s="74" t="s">
        <v>6</v>
      </c>
      <c r="B14" s="74"/>
      <c r="C14" s="74"/>
      <c r="D14" s="74"/>
      <c r="E14" s="41"/>
      <c r="F14" s="6">
        <f>SUM(G14:J14)</f>
        <v>0</v>
      </c>
      <c r="G14" s="6">
        <v>0</v>
      </c>
      <c r="H14" s="6">
        <v>0</v>
      </c>
      <c r="I14" s="6">
        <v>0</v>
      </c>
      <c r="J14" s="6">
        <v>0</v>
      </c>
    </row>
    <row r="15" spans="1:10">
      <c r="A15" s="74" t="s">
        <v>7</v>
      </c>
      <c r="B15" s="74"/>
      <c r="C15" s="74"/>
      <c r="D15" s="74"/>
      <c r="E15" s="41"/>
      <c r="F15" s="6">
        <f>SUM(G15:J15)</f>
        <v>0</v>
      </c>
      <c r="G15" s="6">
        <v>0</v>
      </c>
      <c r="H15" s="6">
        <v>0</v>
      </c>
      <c r="I15" s="6">
        <v>0</v>
      </c>
      <c r="J15" s="6">
        <v>0</v>
      </c>
    </row>
    <row r="16" spans="1:10">
      <c r="A16" s="57" t="s">
        <v>8</v>
      </c>
      <c r="B16" s="57"/>
      <c r="C16" s="57"/>
      <c r="D16" s="57"/>
      <c r="E16" s="40"/>
      <c r="F16" s="5">
        <f>F17+F21</f>
        <v>0</v>
      </c>
      <c r="G16" s="5">
        <f>G17+G21</f>
        <v>0</v>
      </c>
      <c r="H16" s="5">
        <f>H17+H21</f>
        <v>0</v>
      </c>
      <c r="I16" s="5">
        <f>I17+I21</f>
        <v>0</v>
      </c>
      <c r="J16" s="5">
        <f>J17+J21</f>
        <v>0</v>
      </c>
    </row>
    <row r="17" spans="1:10">
      <c r="A17" s="75" t="s">
        <v>9</v>
      </c>
      <c r="B17" s="75"/>
      <c r="C17" s="75"/>
      <c r="D17" s="75"/>
      <c r="E17" s="37"/>
      <c r="F17" s="7">
        <f>F18+F19+F20</f>
        <v>0</v>
      </c>
      <c r="G17" s="7">
        <f>G18+G19+G20</f>
        <v>0</v>
      </c>
      <c r="H17" s="7">
        <f>H18+H19+H20</f>
        <v>0</v>
      </c>
      <c r="I17" s="7">
        <f>I18+I19+I20</f>
        <v>0</v>
      </c>
      <c r="J17" s="7">
        <f>J18+J19+J20</f>
        <v>0</v>
      </c>
    </row>
    <row r="18" spans="1:10">
      <c r="A18" s="74" t="s">
        <v>10</v>
      </c>
      <c r="B18" s="74"/>
      <c r="C18" s="74"/>
      <c r="D18" s="74"/>
      <c r="E18" s="41"/>
      <c r="F18" s="6">
        <v>0</v>
      </c>
      <c r="G18" s="6">
        <v>0</v>
      </c>
      <c r="H18" s="6">
        <v>0</v>
      </c>
      <c r="I18" s="6">
        <v>0</v>
      </c>
      <c r="J18" s="6">
        <v>0</v>
      </c>
    </row>
    <row r="19" spans="1:10">
      <c r="A19" s="74" t="s">
        <v>11</v>
      </c>
      <c r="B19" s="74"/>
      <c r="C19" s="74"/>
      <c r="D19" s="74"/>
      <c r="E19" s="41"/>
      <c r="F19" s="6">
        <f>SUM(G19:J19)</f>
        <v>0</v>
      </c>
      <c r="G19" s="6">
        <v>0</v>
      </c>
      <c r="H19" s="6">
        <v>0</v>
      </c>
      <c r="I19" s="6">
        <v>0</v>
      </c>
      <c r="J19" s="6">
        <v>0</v>
      </c>
    </row>
    <row r="20" spans="1:10">
      <c r="A20" s="74" t="s">
        <v>12</v>
      </c>
      <c r="B20" s="74"/>
      <c r="C20" s="74"/>
      <c r="D20" s="74"/>
      <c r="E20" s="41"/>
      <c r="F20" s="6">
        <f>SUM(G20:J20)</f>
        <v>0</v>
      </c>
      <c r="G20" s="6">
        <v>0</v>
      </c>
      <c r="H20" s="6">
        <v>0</v>
      </c>
      <c r="I20" s="6">
        <v>0</v>
      </c>
      <c r="J20" s="6">
        <v>0</v>
      </c>
    </row>
    <row r="21" spans="1:10">
      <c r="A21" s="75" t="s">
        <v>13</v>
      </c>
      <c r="B21" s="75"/>
      <c r="C21" s="75"/>
      <c r="D21" s="75"/>
      <c r="E21" s="37"/>
      <c r="F21" s="7">
        <f>F22+F23</f>
        <v>0</v>
      </c>
      <c r="G21" s="7">
        <f>G22+G23</f>
        <v>0</v>
      </c>
      <c r="H21" s="7">
        <f>H22+H23</f>
        <v>0</v>
      </c>
      <c r="I21" s="7">
        <f>I22+I23</f>
        <v>0</v>
      </c>
      <c r="J21" s="7">
        <f>J22+J23</f>
        <v>0</v>
      </c>
    </row>
    <row r="22" spans="1:10">
      <c r="A22" s="74" t="s">
        <v>14</v>
      </c>
      <c r="B22" s="74"/>
      <c r="C22" s="74"/>
      <c r="D22" s="74"/>
      <c r="E22" s="41"/>
      <c r="F22" s="6">
        <f>SUM(G22:J22)</f>
        <v>0</v>
      </c>
      <c r="G22" s="6">
        <v>0</v>
      </c>
      <c r="H22" s="6">
        <v>0</v>
      </c>
      <c r="I22" s="6">
        <v>0</v>
      </c>
      <c r="J22" s="6">
        <v>0</v>
      </c>
    </row>
    <row r="23" spans="1:10">
      <c r="A23" s="74" t="s">
        <v>15</v>
      </c>
      <c r="B23" s="74"/>
      <c r="C23" s="74"/>
      <c r="D23" s="74"/>
      <c r="E23" s="41"/>
      <c r="F23" s="6">
        <f>SUM(G23:J23)</f>
        <v>0</v>
      </c>
      <c r="G23" s="6">
        <v>0</v>
      </c>
      <c r="H23" s="6">
        <v>0</v>
      </c>
      <c r="I23" s="6">
        <v>0</v>
      </c>
      <c r="J23" s="6">
        <v>0</v>
      </c>
    </row>
    <row r="24" spans="1:10">
      <c r="A24" s="57" t="s">
        <v>55</v>
      </c>
      <c r="B24" s="57"/>
      <c r="C24" s="57"/>
      <c r="D24" s="57"/>
      <c r="E24" s="40"/>
      <c r="F24" s="4">
        <f>SUM(G24:J24)</f>
        <v>31502</v>
      </c>
      <c r="G24" s="6">
        <f>SUM(G25:G29)</f>
        <v>7148</v>
      </c>
      <c r="H24" s="6">
        <f t="shared" ref="H24:J24" si="0">SUM(H25:H29)</f>
        <v>11652</v>
      </c>
      <c r="I24" s="6">
        <f t="shared" si="0"/>
        <v>7102</v>
      </c>
      <c r="J24" s="6">
        <f t="shared" si="0"/>
        <v>5600</v>
      </c>
    </row>
    <row r="25" spans="1:10">
      <c r="A25" s="76" t="s">
        <v>56</v>
      </c>
      <c r="B25" s="76"/>
      <c r="C25" s="76"/>
      <c r="D25" s="76"/>
      <c r="E25" s="40" t="s">
        <v>61</v>
      </c>
      <c r="F25" s="6">
        <f>SUM(G25:J25)</f>
        <v>1689</v>
      </c>
      <c r="G25" s="6">
        <v>1689</v>
      </c>
      <c r="H25" s="6">
        <v>0</v>
      </c>
      <c r="I25" s="6">
        <v>0</v>
      </c>
      <c r="J25" s="6">
        <v>0</v>
      </c>
    </row>
    <row r="26" spans="1:10" ht="15" customHeight="1">
      <c r="A26" s="77" t="s">
        <v>57</v>
      </c>
      <c r="B26" s="78"/>
      <c r="C26" s="78"/>
      <c r="D26" s="79"/>
      <c r="E26" s="40" t="s">
        <v>62</v>
      </c>
      <c r="F26" s="6">
        <f t="shared" ref="F26:F29" si="1">SUM(G26:J26)</f>
        <v>23847</v>
      </c>
      <c r="G26" s="6">
        <v>2347</v>
      </c>
      <c r="H26" s="6">
        <v>10525</v>
      </c>
      <c r="I26" s="6">
        <v>5975</v>
      </c>
      <c r="J26" s="6">
        <v>5000</v>
      </c>
    </row>
    <row r="27" spans="1:10" ht="15" customHeight="1">
      <c r="A27" s="77" t="s">
        <v>58</v>
      </c>
      <c r="B27" s="78"/>
      <c r="C27" s="78"/>
      <c r="D27" s="79"/>
      <c r="E27" s="40" t="s">
        <v>63</v>
      </c>
      <c r="F27" s="6">
        <f t="shared" si="1"/>
        <v>2911</v>
      </c>
      <c r="G27" s="6">
        <v>1855</v>
      </c>
      <c r="H27" s="6">
        <v>528</v>
      </c>
      <c r="I27" s="6">
        <v>528</v>
      </c>
      <c r="J27" s="6">
        <v>0</v>
      </c>
    </row>
    <row r="28" spans="1:10" ht="15" customHeight="1">
      <c r="A28" s="77" t="s">
        <v>59</v>
      </c>
      <c r="B28" s="78"/>
      <c r="C28" s="78"/>
      <c r="D28" s="79"/>
      <c r="E28" s="40" t="s">
        <v>64</v>
      </c>
      <c r="F28" s="6">
        <f t="shared" si="1"/>
        <v>2398</v>
      </c>
      <c r="G28" s="6">
        <v>600</v>
      </c>
      <c r="H28" s="6">
        <v>599</v>
      </c>
      <c r="I28" s="6">
        <v>599</v>
      </c>
      <c r="J28" s="6">
        <v>600</v>
      </c>
    </row>
    <row r="29" spans="1:10" ht="15" customHeight="1">
      <c r="A29" s="71" t="s">
        <v>60</v>
      </c>
      <c r="B29" s="72"/>
      <c r="C29" s="72"/>
      <c r="D29" s="73"/>
      <c r="E29" s="40" t="s">
        <v>65</v>
      </c>
      <c r="F29" s="6">
        <f t="shared" si="1"/>
        <v>657</v>
      </c>
      <c r="G29" s="6">
        <v>657</v>
      </c>
      <c r="H29" s="6">
        <v>0</v>
      </c>
      <c r="I29" s="6">
        <v>0</v>
      </c>
      <c r="J29" s="6">
        <v>0</v>
      </c>
    </row>
    <row r="30" spans="1:10">
      <c r="A30" s="51" t="s">
        <v>16</v>
      </c>
      <c r="B30" s="51"/>
      <c r="C30" s="51"/>
      <c r="D30" s="51"/>
      <c r="E30" s="39"/>
      <c r="F30" s="8">
        <f>F31+F36+F44+F46+F49+F55+F58+F68</f>
        <v>37145</v>
      </c>
      <c r="G30" s="8">
        <f>G31+G36+G44+G46+G49+G55+G58+G68</f>
        <v>12761</v>
      </c>
      <c r="H30" s="9">
        <f>H31+H36+H44+H46+H49+H55+H58+H68</f>
        <v>11682</v>
      </c>
      <c r="I30" s="9">
        <f>I31+I36+I44+I46+I49+I55+I58+I68</f>
        <v>7102</v>
      </c>
      <c r="J30" s="9">
        <f>J31+J36+J44+J46+J49+J55+J58+J68</f>
        <v>5600</v>
      </c>
    </row>
    <row r="31" spans="1:10">
      <c r="A31" s="57" t="s">
        <v>17</v>
      </c>
      <c r="B31" s="57"/>
      <c r="C31" s="57"/>
      <c r="D31" s="57"/>
      <c r="E31" s="40"/>
      <c r="F31" s="10">
        <f>SUM(G31:J31)</f>
        <v>1400</v>
      </c>
      <c r="G31" s="10">
        <f>SUM(G32:G35)</f>
        <v>344</v>
      </c>
      <c r="H31" s="10">
        <f>SUM(H32:H35)</f>
        <v>528</v>
      </c>
      <c r="I31" s="10">
        <f>SUM(I32:I35)</f>
        <v>528</v>
      </c>
      <c r="J31" s="10">
        <f>SUM(J32:J35)</f>
        <v>0</v>
      </c>
    </row>
    <row r="32" spans="1:10" ht="21" customHeight="1">
      <c r="A32" s="70" t="s">
        <v>66</v>
      </c>
      <c r="B32" s="46"/>
      <c r="C32" s="46"/>
      <c r="D32" s="47"/>
      <c r="E32" s="27" t="s">
        <v>67</v>
      </c>
      <c r="F32" s="11">
        <f t="shared" ref="F32:F34" si="2">SUM(G32:J32)</f>
        <v>1108</v>
      </c>
      <c r="G32" s="11">
        <v>220</v>
      </c>
      <c r="H32" s="11">
        <v>444</v>
      </c>
      <c r="I32" s="11">
        <v>444</v>
      </c>
      <c r="J32" s="11">
        <v>0</v>
      </c>
    </row>
    <row r="33" spans="1:10" ht="19.5" customHeight="1">
      <c r="A33" s="67"/>
      <c r="B33" s="68"/>
      <c r="C33" s="68"/>
      <c r="D33" s="69"/>
      <c r="E33" s="27" t="s">
        <v>68</v>
      </c>
      <c r="F33" s="11">
        <f t="shared" si="2"/>
        <v>210</v>
      </c>
      <c r="G33" s="11">
        <v>42</v>
      </c>
      <c r="H33" s="11">
        <v>84</v>
      </c>
      <c r="I33" s="11">
        <v>84</v>
      </c>
      <c r="J33" s="11">
        <v>0</v>
      </c>
    </row>
    <row r="34" spans="1:10" ht="23.25" customHeight="1">
      <c r="A34" s="48"/>
      <c r="B34" s="49"/>
      <c r="C34" s="49"/>
      <c r="D34" s="50"/>
      <c r="E34" s="27" t="s">
        <v>44</v>
      </c>
      <c r="F34" s="11">
        <f t="shared" si="2"/>
        <v>50</v>
      </c>
      <c r="G34" s="11">
        <v>50</v>
      </c>
      <c r="H34" s="11">
        <v>0</v>
      </c>
      <c r="I34" s="11">
        <v>0</v>
      </c>
      <c r="J34" s="11">
        <v>0</v>
      </c>
    </row>
    <row r="35" spans="1:10" ht="29.25" customHeight="1">
      <c r="A35" s="42" t="s">
        <v>18</v>
      </c>
      <c r="B35" s="59"/>
      <c r="C35" s="59"/>
      <c r="D35" s="60"/>
      <c r="E35" s="13" t="s">
        <v>44</v>
      </c>
      <c r="F35" s="11">
        <f>SUM(G35:J35)</f>
        <v>32</v>
      </c>
      <c r="G35" s="11">
        <v>32</v>
      </c>
      <c r="H35" s="11">
        <v>0</v>
      </c>
      <c r="I35" s="11">
        <v>0</v>
      </c>
      <c r="J35" s="11">
        <v>0</v>
      </c>
    </row>
    <row r="36" spans="1:10">
      <c r="A36" s="61" t="s">
        <v>19</v>
      </c>
      <c r="B36" s="61"/>
      <c r="C36" s="61"/>
      <c r="D36" s="61"/>
      <c r="E36" s="14"/>
      <c r="F36" s="10">
        <f>SUM(F37:F43)</f>
        <v>4459</v>
      </c>
      <c r="G36" s="10">
        <f>SUM(G37:G43)</f>
        <v>2661</v>
      </c>
      <c r="H36" s="10">
        <f t="shared" ref="H36:J36" si="3">SUM(H37:H43)</f>
        <v>599</v>
      </c>
      <c r="I36" s="10">
        <f t="shared" si="3"/>
        <v>599</v>
      </c>
      <c r="J36" s="10">
        <f t="shared" si="3"/>
        <v>600</v>
      </c>
    </row>
    <row r="37" spans="1:10" ht="52.5" customHeight="1">
      <c r="A37" s="42" t="s">
        <v>20</v>
      </c>
      <c r="B37" s="52"/>
      <c r="C37" s="52"/>
      <c r="D37" s="53"/>
      <c r="E37" s="15" t="s">
        <v>45</v>
      </c>
      <c r="F37" s="16">
        <f>SUM(G37:J37)</f>
        <v>400</v>
      </c>
      <c r="G37" s="16">
        <v>400</v>
      </c>
      <c r="H37" s="16">
        <v>0</v>
      </c>
      <c r="I37" s="16">
        <v>0</v>
      </c>
      <c r="J37" s="16">
        <v>0</v>
      </c>
    </row>
    <row r="38" spans="1:10" ht="27" customHeight="1">
      <c r="A38" s="66" t="s">
        <v>96</v>
      </c>
      <c r="B38" s="84"/>
      <c r="C38" s="84"/>
      <c r="D38" s="85"/>
      <c r="E38" s="27" t="s">
        <v>67</v>
      </c>
      <c r="F38" s="16">
        <f t="shared" ref="F38:F39" si="4">SUM(G38:J38)</f>
        <v>1338</v>
      </c>
      <c r="G38" s="16">
        <v>1338</v>
      </c>
      <c r="H38" s="16">
        <v>0</v>
      </c>
      <c r="I38" s="16">
        <v>0</v>
      </c>
      <c r="J38" s="16">
        <v>0</v>
      </c>
    </row>
    <row r="39" spans="1:10" ht="25.5" customHeight="1">
      <c r="A39" s="87"/>
      <c r="B39" s="88"/>
      <c r="C39" s="88"/>
      <c r="D39" s="89"/>
      <c r="E39" s="27" t="s">
        <v>68</v>
      </c>
      <c r="F39" s="16">
        <f t="shared" si="4"/>
        <v>255</v>
      </c>
      <c r="G39" s="16">
        <v>255</v>
      </c>
      <c r="H39" s="16">
        <v>0</v>
      </c>
      <c r="I39" s="16">
        <v>0</v>
      </c>
      <c r="J39" s="16">
        <v>0</v>
      </c>
    </row>
    <row r="40" spans="1:10" ht="17.25" customHeight="1">
      <c r="A40" s="66" t="s">
        <v>69</v>
      </c>
      <c r="B40" s="46"/>
      <c r="C40" s="46"/>
      <c r="D40" s="47"/>
      <c r="E40" s="15" t="s">
        <v>70</v>
      </c>
      <c r="F40" s="16">
        <f>SUM(G40:J40)</f>
        <v>2015</v>
      </c>
      <c r="G40" s="16">
        <v>504</v>
      </c>
      <c r="H40" s="16">
        <v>504</v>
      </c>
      <c r="I40" s="16">
        <v>503</v>
      </c>
      <c r="J40" s="16">
        <v>504</v>
      </c>
    </row>
    <row r="41" spans="1:10" ht="9.75" customHeight="1">
      <c r="A41" s="67"/>
      <c r="B41" s="68"/>
      <c r="C41" s="68"/>
      <c r="D41" s="69"/>
      <c r="E41" s="15" t="s">
        <v>71</v>
      </c>
      <c r="F41" s="16">
        <f>SUM(G41:J41)</f>
        <v>383</v>
      </c>
      <c r="G41" s="16">
        <v>96</v>
      </c>
      <c r="H41" s="16">
        <v>95</v>
      </c>
      <c r="I41" s="16">
        <v>96</v>
      </c>
      <c r="J41" s="16">
        <v>96</v>
      </c>
    </row>
    <row r="42" spans="1:10" ht="13.5" customHeight="1">
      <c r="A42" s="48"/>
      <c r="B42" s="49"/>
      <c r="C42" s="49"/>
      <c r="D42" s="50"/>
      <c r="E42" s="15" t="s">
        <v>45</v>
      </c>
      <c r="F42" s="16">
        <f>SUM(G42:J42)</f>
        <v>64</v>
      </c>
      <c r="G42" s="16">
        <v>64</v>
      </c>
      <c r="H42" s="16">
        <v>0</v>
      </c>
      <c r="I42" s="16">
        <v>0</v>
      </c>
      <c r="J42" s="16">
        <v>0</v>
      </c>
    </row>
    <row r="43" spans="1:10" ht="27" customHeight="1">
      <c r="A43" s="42" t="s">
        <v>86</v>
      </c>
      <c r="B43" s="43"/>
      <c r="C43" s="43"/>
      <c r="D43" s="44"/>
      <c r="E43" s="15" t="s">
        <v>43</v>
      </c>
      <c r="F43" s="36">
        <f>SUM(G43:J43)</f>
        <v>4</v>
      </c>
      <c r="G43" s="36">
        <v>4</v>
      </c>
      <c r="H43" s="36">
        <v>0</v>
      </c>
      <c r="I43" s="36">
        <v>0</v>
      </c>
      <c r="J43" s="36">
        <v>0</v>
      </c>
    </row>
    <row r="44" spans="1:10" ht="14.25" customHeight="1">
      <c r="A44" s="61" t="s">
        <v>21</v>
      </c>
      <c r="B44" s="61"/>
      <c r="C44" s="61"/>
      <c r="D44" s="61"/>
      <c r="E44" s="14"/>
      <c r="F44" s="10">
        <f>F45</f>
        <v>967</v>
      </c>
      <c r="G44" s="10">
        <f t="shared" ref="G44:J44" si="5">G45</f>
        <v>967</v>
      </c>
      <c r="H44" s="10">
        <f t="shared" si="5"/>
        <v>0</v>
      </c>
      <c r="I44" s="10">
        <f t="shared" si="5"/>
        <v>0</v>
      </c>
      <c r="J44" s="10">
        <f t="shared" si="5"/>
        <v>0</v>
      </c>
    </row>
    <row r="45" spans="1:10" ht="27" customHeight="1">
      <c r="A45" s="62" t="s">
        <v>48</v>
      </c>
      <c r="B45" s="46"/>
      <c r="C45" s="46"/>
      <c r="D45" s="47"/>
      <c r="E45" s="15" t="s">
        <v>46</v>
      </c>
      <c r="F45" s="16">
        <f t="shared" ref="F45:F71" si="6">SUM(G45:J45)</f>
        <v>967</v>
      </c>
      <c r="G45" s="16">
        <v>967</v>
      </c>
      <c r="H45" s="16">
        <v>0</v>
      </c>
      <c r="I45" s="16">
        <v>0</v>
      </c>
      <c r="J45" s="16">
        <v>0</v>
      </c>
    </row>
    <row r="46" spans="1:10">
      <c r="A46" s="57" t="s">
        <v>22</v>
      </c>
      <c r="B46" s="57"/>
      <c r="C46" s="57"/>
      <c r="D46" s="57"/>
      <c r="E46" s="17"/>
      <c r="F46" s="18">
        <f>SUM(G46:J46)</f>
        <v>150</v>
      </c>
      <c r="G46" s="10">
        <f>G47</f>
        <v>150</v>
      </c>
      <c r="H46" s="10">
        <f t="shared" ref="H46:J46" si="7">H47</f>
        <v>0</v>
      </c>
      <c r="I46" s="10">
        <f t="shared" si="7"/>
        <v>0</v>
      </c>
      <c r="J46" s="10">
        <f t="shared" si="7"/>
        <v>0</v>
      </c>
    </row>
    <row r="47" spans="1:10" ht="20.25" customHeight="1">
      <c r="A47" s="63" t="s">
        <v>23</v>
      </c>
      <c r="B47" s="64"/>
      <c r="C47" s="64"/>
      <c r="D47" s="65"/>
      <c r="E47" s="19"/>
      <c r="F47" s="18">
        <f>F48</f>
        <v>150</v>
      </c>
      <c r="G47" s="18">
        <f t="shared" ref="G47:J47" si="8">G48</f>
        <v>150</v>
      </c>
      <c r="H47" s="18">
        <f t="shared" si="8"/>
        <v>0</v>
      </c>
      <c r="I47" s="18">
        <f t="shared" si="8"/>
        <v>0</v>
      </c>
      <c r="J47" s="18">
        <f t="shared" si="8"/>
        <v>0</v>
      </c>
    </row>
    <row r="48" spans="1:10" ht="27.75" customHeight="1">
      <c r="A48" s="42" t="s">
        <v>80</v>
      </c>
      <c r="B48" s="52"/>
      <c r="C48" s="52"/>
      <c r="D48" s="53"/>
      <c r="E48" s="20" t="s">
        <v>45</v>
      </c>
      <c r="F48" s="21">
        <f t="shared" si="6"/>
        <v>150</v>
      </c>
      <c r="G48" s="21">
        <v>150</v>
      </c>
      <c r="H48" s="21">
        <v>0</v>
      </c>
      <c r="I48" s="21">
        <v>0</v>
      </c>
      <c r="J48" s="21">
        <v>0</v>
      </c>
    </row>
    <row r="49" spans="1:10" ht="19.5" customHeight="1">
      <c r="A49" s="57" t="s">
        <v>24</v>
      </c>
      <c r="B49" s="57"/>
      <c r="C49" s="57"/>
      <c r="D49" s="57"/>
      <c r="E49" s="17"/>
      <c r="F49" s="9">
        <f>SUM(G49:J49)</f>
        <v>2438</v>
      </c>
      <c r="G49" s="9">
        <f>SUM(G50:G54)</f>
        <v>2438</v>
      </c>
      <c r="H49" s="9">
        <f>SUM(H50:H54)</f>
        <v>0</v>
      </c>
      <c r="I49" s="9">
        <f>SUM(I50:I54)</f>
        <v>0</v>
      </c>
      <c r="J49" s="9">
        <f>SUM(J50:J54)</f>
        <v>0</v>
      </c>
    </row>
    <row r="50" spans="1:10" ht="42" customHeight="1">
      <c r="A50" s="42" t="s">
        <v>25</v>
      </c>
      <c r="B50" s="52"/>
      <c r="C50" s="52"/>
      <c r="D50" s="53"/>
      <c r="E50" s="13" t="s">
        <v>45</v>
      </c>
      <c r="F50" s="21">
        <f t="shared" si="6"/>
        <v>1758</v>
      </c>
      <c r="G50" s="21">
        <v>1758</v>
      </c>
      <c r="H50" s="21">
        <v>0</v>
      </c>
      <c r="I50" s="21">
        <v>0</v>
      </c>
      <c r="J50" s="21">
        <v>0</v>
      </c>
    </row>
    <row r="51" spans="1:10" ht="27.75" customHeight="1">
      <c r="A51" s="42" t="s">
        <v>26</v>
      </c>
      <c r="B51" s="52"/>
      <c r="C51" s="52"/>
      <c r="D51" s="53"/>
      <c r="E51" s="13" t="s">
        <v>45</v>
      </c>
      <c r="F51" s="11">
        <f t="shared" si="6"/>
        <v>510</v>
      </c>
      <c r="G51" s="11">
        <v>510</v>
      </c>
      <c r="H51" s="11">
        <v>0</v>
      </c>
      <c r="I51" s="11">
        <v>0</v>
      </c>
      <c r="J51" s="11">
        <v>0</v>
      </c>
    </row>
    <row r="52" spans="1:10" ht="33" customHeight="1">
      <c r="A52" s="42" t="s">
        <v>76</v>
      </c>
      <c r="B52" s="52"/>
      <c r="C52" s="52"/>
      <c r="D52" s="53"/>
      <c r="E52" s="13" t="s">
        <v>45</v>
      </c>
      <c r="F52" s="11">
        <f t="shared" si="6"/>
        <v>70</v>
      </c>
      <c r="G52" s="11">
        <v>70</v>
      </c>
      <c r="H52" s="11">
        <v>0</v>
      </c>
      <c r="I52" s="11">
        <v>0</v>
      </c>
      <c r="J52" s="11">
        <v>0</v>
      </c>
    </row>
    <row r="53" spans="1:10" ht="27" customHeight="1">
      <c r="A53" s="42" t="s">
        <v>83</v>
      </c>
      <c r="B53" s="52"/>
      <c r="C53" s="52"/>
      <c r="D53" s="53"/>
      <c r="E53" s="13" t="s">
        <v>45</v>
      </c>
      <c r="F53" s="11">
        <f t="shared" si="6"/>
        <v>50</v>
      </c>
      <c r="G53" s="11">
        <v>50</v>
      </c>
      <c r="H53" s="11">
        <v>0</v>
      </c>
      <c r="I53" s="11">
        <v>0</v>
      </c>
      <c r="J53" s="11">
        <v>0</v>
      </c>
    </row>
    <row r="54" spans="1:10" ht="29.25" customHeight="1">
      <c r="A54" s="42" t="s">
        <v>27</v>
      </c>
      <c r="B54" s="52"/>
      <c r="C54" s="52"/>
      <c r="D54" s="53"/>
      <c r="E54" s="13" t="s">
        <v>44</v>
      </c>
      <c r="F54" s="11">
        <f t="shared" si="6"/>
        <v>50</v>
      </c>
      <c r="G54" s="11">
        <v>50</v>
      </c>
      <c r="H54" s="11">
        <v>0</v>
      </c>
      <c r="I54" s="11">
        <v>0</v>
      </c>
      <c r="J54" s="11">
        <v>0</v>
      </c>
    </row>
    <row r="55" spans="1:10" ht="19.5" customHeight="1">
      <c r="A55" s="57" t="s">
        <v>28</v>
      </c>
      <c r="B55" s="57"/>
      <c r="C55" s="57"/>
      <c r="D55" s="57"/>
      <c r="E55" s="17"/>
      <c r="F55" s="18">
        <f>SUM(G55:J55)</f>
        <v>22169</v>
      </c>
      <c r="G55" s="18">
        <f>G56+G57</f>
        <v>669</v>
      </c>
      <c r="H55" s="18">
        <f t="shared" ref="H55:J55" si="9">H56+H57</f>
        <v>10525</v>
      </c>
      <c r="I55" s="18">
        <f t="shared" si="9"/>
        <v>5975</v>
      </c>
      <c r="J55" s="18">
        <f t="shared" si="9"/>
        <v>5000</v>
      </c>
    </row>
    <row r="56" spans="1:10" ht="44.25" customHeight="1">
      <c r="A56" s="58" t="s">
        <v>72</v>
      </c>
      <c r="B56" s="59"/>
      <c r="C56" s="59"/>
      <c r="D56" s="60"/>
      <c r="E56" s="34" t="s">
        <v>45</v>
      </c>
      <c r="F56" s="11">
        <f t="shared" ref="F56" si="10">SUM(G56:J56)</f>
        <v>21969</v>
      </c>
      <c r="G56" s="11">
        <v>469</v>
      </c>
      <c r="H56" s="11">
        <v>10525</v>
      </c>
      <c r="I56" s="11">
        <v>5975</v>
      </c>
      <c r="J56" s="11">
        <v>5000</v>
      </c>
    </row>
    <row r="57" spans="1:10" ht="38.25" customHeight="1">
      <c r="A57" s="58" t="s">
        <v>75</v>
      </c>
      <c r="B57" s="59"/>
      <c r="C57" s="59"/>
      <c r="D57" s="60"/>
      <c r="E57" s="34" t="s">
        <v>45</v>
      </c>
      <c r="F57" s="11">
        <f t="shared" si="6"/>
        <v>200</v>
      </c>
      <c r="G57" s="11">
        <v>200</v>
      </c>
      <c r="H57" s="11">
        <v>0</v>
      </c>
      <c r="I57" s="11">
        <v>0</v>
      </c>
      <c r="J57" s="11">
        <v>0</v>
      </c>
    </row>
    <row r="58" spans="1:10" ht="18.75" customHeight="1">
      <c r="A58" s="57" t="s">
        <v>29</v>
      </c>
      <c r="B58" s="57"/>
      <c r="C58" s="57"/>
      <c r="D58" s="57"/>
      <c r="E58" s="17"/>
      <c r="F58" s="22">
        <f>SUM(G58:J58)</f>
        <v>5347</v>
      </c>
      <c r="G58" s="22">
        <f>SUM(G59:G67)</f>
        <v>5317</v>
      </c>
      <c r="H58" s="22">
        <f t="shared" ref="H58:J58" si="11">SUM(H59:H67)</f>
        <v>30</v>
      </c>
      <c r="I58" s="22">
        <f t="shared" si="11"/>
        <v>0</v>
      </c>
      <c r="J58" s="22">
        <f t="shared" si="11"/>
        <v>0</v>
      </c>
    </row>
    <row r="59" spans="1:10" ht="30" customHeight="1">
      <c r="A59" s="42" t="s">
        <v>47</v>
      </c>
      <c r="B59" s="52"/>
      <c r="C59" s="52"/>
      <c r="D59" s="53"/>
      <c r="E59" s="13" t="s">
        <v>45</v>
      </c>
      <c r="F59" s="11">
        <f t="shared" si="6"/>
        <v>2407</v>
      </c>
      <c r="G59" s="11">
        <v>2407</v>
      </c>
      <c r="H59" s="11">
        <v>0</v>
      </c>
      <c r="I59" s="11">
        <v>0</v>
      </c>
      <c r="J59" s="11">
        <v>0</v>
      </c>
    </row>
    <row r="60" spans="1:10" ht="29.25" customHeight="1">
      <c r="A60" s="54" t="s">
        <v>32</v>
      </c>
      <c r="B60" s="55"/>
      <c r="C60" s="55"/>
      <c r="D60" s="56"/>
      <c r="E60" s="13" t="s">
        <v>45</v>
      </c>
      <c r="F60" s="11">
        <f t="shared" si="6"/>
        <v>132</v>
      </c>
      <c r="G60" s="21">
        <v>132</v>
      </c>
      <c r="H60" s="21">
        <v>0</v>
      </c>
      <c r="I60" s="21">
        <v>0</v>
      </c>
      <c r="J60" s="23">
        <v>0</v>
      </c>
    </row>
    <row r="61" spans="1:10">
      <c r="A61" s="54" t="s">
        <v>30</v>
      </c>
      <c r="B61" s="55"/>
      <c r="C61" s="55"/>
      <c r="D61" s="56"/>
      <c r="E61" s="13" t="s">
        <v>45</v>
      </c>
      <c r="F61" s="11">
        <f t="shared" si="6"/>
        <v>50</v>
      </c>
      <c r="G61" s="21">
        <v>50</v>
      </c>
      <c r="H61" s="21">
        <v>0</v>
      </c>
      <c r="I61" s="21">
        <v>0</v>
      </c>
      <c r="J61" s="23">
        <v>0</v>
      </c>
    </row>
    <row r="62" spans="1:10">
      <c r="A62" s="54" t="s">
        <v>31</v>
      </c>
      <c r="B62" s="55"/>
      <c r="C62" s="55"/>
      <c r="D62" s="56"/>
      <c r="E62" s="13" t="s">
        <v>45</v>
      </c>
      <c r="F62" s="11">
        <f t="shared" si="6"/>
        <v>14</v>
      </c>
      <c r="G62" s="21">
        <v>14</v>
      </c>
      <c r="H62" s="21">
        <v>0</v>
      </c>
      <c r="I62" s="21">
        <v>0</v>
      </c>
      <c r="J62" s="23">
        <v>0</v>
      </c>
    </row>
    <row r="63" spans="1:10">
      <c r="A63" s="54" t="s">
        <v>74</v>
      </c>
      <c r="B63" s="55"/>
      <c r="C63" s="55"/>
      <c r="D63" s="56"/>
      <c r="E63" s="13" t="s">
        <v>45</v>
      </c>
      <c r="F63" s="11">
        <f t="shared" si="6"/>
        <v>800</v>
      </c>
      <c r="G63" s="21">
        <v>800</v>
      </c>
      <c r="H63" s="21">
        <v>0</v>
      </c>
      <c r="I63" s="21">
        <v>0</v>
      </c>
      <c r="J63" s="23">
        <v>0</v>
      </c>
    </row>
    <row r="64" spans="1:10">
      <c r="A64" s="54" t="s">
        <v>73</v>
      </c>
      <c r="B64" s="55"/>
      <c r="C64" s="55"/>
      <c r="D64" s="56"/>
      <c r="E64" s="13" t="s">
        <v>45</v>
      </c>
      <c r="F64" s="11">
        <f t="shared" si="6"/>
        <v>800</v>
      </c>
      <c r="G64" s="21">
        <v>770</v>
      </c>
      <c r="H64" s="21">
        <v>30</v>
      </c>
      <c r="I64" s="21">
        <v>0</v>
      </c>
      <c r="J64" s="23"/>
    </row>
    <row r="65" spans="1:10" ht="30" customHeight="1">
      <c r="A65" s="54" t="s">
        <v>49</v>
      </c>
      <c r="B65" s="55"/>
      <c r="C65" s="55"/>
      <c r="D65" s="56"/>
      <c r="E65" s="13" t="s">
        <v>45</v>
      </c>
      <c r="F65" s="11">
        <f t="shared" si="6"/>
        <v>200</v>
      </c>
      <c r="G65" s="21">
        <v>200</v>
      </c>
      <c r="H65" s="21">
        <v>0</v>
      </c>
      <c r="I65" s="21">
        <v>0</v>
      </c>
      <c r="J65" s="23">
        <v>0</v>
      </c>
    </row>
    <row r="66" spans="1:10">
      <c r="A66" s="54" t="s">
        <v>50</v>
      </c>
      <c r="B66" s="55"/>
      <c r="C66" s="55"/>
      <c r="D66" s="56"/>
      <c r="E66" s="13" t="s">
        <v>45</v>
      </c>
      <c r="F66" s="11">
        <f t="shared" si="6"/>
        <v>882</v>
      </c>
      <c r="G66" s="21">
        <v>882</v>
      </c>
      <c r="H66" s="21">
        <v>0</v>
      </c>
      <c r="I66" s="21">
        <v>0</v>
      </c>
      <c r="J66" s="23">
        <v>0</v>
      </c>
    </row>
    <row r="67" spans="1:10" ht="28.5" customHeight="1">
      <c r="A67" s="54" t="s">
        <v>81</v>
      </c>
      <c r="B67" s="55"/>
      <c r="C67" s="55"/>
      <c r="D67" s="56"/>
      <c r="E67" s="13" t="s">
        <v>45</v>
      </c>
      <c r="F67" s="11">
        <f t="shared" si="6"/>
        <v>62</v>
      </c>
      <c r="G67" s="21">
        <v>62</v>
      </c>
      <c r="H67" s="21">
        <v>0</v>
      </c>
      <c r="I67" s="21">
        <v>0</v>
      </c>
      <c r="J67" s="23">
        <v>0</v>
      </c>
    </row>
    <row r="68" spans="1:10" ht="13.5" customHeight="1">
      <c r="A68" s="57" t="s">
        <v>33</v>
      </c>
      <c r="B68" s="57"/>
      <c r="C68" s="57"/>
      <c r="D68" s="57"/>
      <c r="E68" s="17"/>
      <c r="F68" s="18">
        <f t="shared" si="6"/>
        <v>215</v>
      </c>
      <c r="G68" s="18">
        <f>SUM(G69:G71)</f>
        <v>215</v>
      </c>
      <c r="H68" s="18">
        <f>SUM(H69:H71)</f>
        <v>0</v>
      </c>
      <c r="I68" s="18">
        <f>SUM(I69:I71)</f>
        <v>0</v>
      </c>
      <c r="J68" s="18">
        <f>SUM(J69:J71)</f>
        <v>0</v>
      </c>
    </row>
    <row r="69" spans="1:10">
      <c r="A69" s="90" t="s">
        <v>79</v>
      </c>
      <c r="B69" s="91"/>
      <c r="C69" s="91"/>
      <c r="D69" s="91"/>
      <c r="E69" s="34" t="s">
        <v>77</v>
      </c>
      <c r="F69" s="24">
        <f t="shared" si="6"/>
        <v>180</v>
      </c>
      <c r="G69" s="12">
        <v>180</v>
      </c>
      <c r="H69" s="12">
        <v>0</v>
      </c>
      <c r="I69" s="12">
        <v>0</v>
      </c>
      <c r="J69" s="12">
        <v>0</v>
      </c>
    </row>
    <row r="70" spans="1:10">
      <c r="A70" s="91"/>
      <c r="B70" s="91"/>
      <c r="C70" s="91"/>
      <c r="D70" s="91"/>
      <c r="E70" s="34" t="s">
        <v>78</v>
      </c>
      <c r="F70" s="24">
        <f t="shared" ref="F70" si="12">SUM(G70:J70)</f>
        <v>15</v>
      </c>
      <c r="G70" s="12">
        <v>15</v>
      </c>
      <c r="H70" s="12">
        <v>0</v>
      </c>
      <c r="I70" s="12">
        <v>0</v>
      </c>
      <c r="J70" s="12">
        <v>0</v>
      </c>
    </row>
    <row r="71" spans="1:10" ht="31.5" customHeight="1">
      <c r="A71" s="86" t="s">
        <v>95</v>
      </c>
      <c r="B71" s="92"/>
      <c r="C71" s="92"/>
      <c r="D71" s="92"/>
      <c r="E71" s="34" t="s">
        <v>45</v>
      </c>
      <c r="F71" s="24">
        <f t="shared" si="6"/>
        <v>20</v>
      </c>
      <c r="G71" s="12">
        <v>20</v>
      </c>
      <c r="H71" s="12">
        <v>0</v>
      </c>
      <c r="I71" s="12">
        <v>0</v>
      </c>
      <c r="J71" s="12">
        <v>0</v>
      </c>
    </row>
    <row r="72" spans="1:10">
      <c r="A72" s="51" t="s">
        <v>34</v>
      </c>
      <c r="B72" s="51"/>
      <c r="C72" s="51"/>
      <c r="D72" s="51"/>
      <c r="E72" s="39"/>
      <c r="F72" s="26">
        <f>F9-F30</f>
        <v>-5538</v>
      </c>
      <c r="G72" s="10">
        <f>G9-G30</f>
        <v>-5538</v>
      </c>
      <c r="H72" s="10">
        <f>H9-H30</f>
        <v>0</v>
      </c>
      <c r="I72" s="10">
        <f>I9-I30</f>
        <v>0</v>
      </c>
      <c r="J72" s="10">
        <f>J9-J30</f>
        <v>0</v>
      </c>
    </row>
    <row r="74" spans="1:10" ht="15.75">
      <c r="A74" s="28"/>
      <c r="B74" s="28" t="s">
        <v>51</v>
      </c>
      <c r="C74" s="35"/>
      <c r="D74" s="35"/>
      <c r="E74" s="35"/>
      <c r="F74" s="28" t="s">
        <v>52</v>
      </c>
      <c r="G74" s="35"/>
    </row>
    <row r="75" spans="1:10" ht="15.75">
      <c r="A75" s="28"/>
      <c r="B75" s="28" t="s">
        <v>90</v>
      </c>
      <c r="C75" s="35"/>
      <c r="D75" s="35"/>
      <c r="E75" s="35"/>
      <c r="F75" s="28" t="s">
        <v>54</v>
      </c>
      <c r="G75" s="35"/>
    </row>
    <row r="76" spans="1:10">
      <c r="A76" s="28"/>
      <c r="E76" s="28"/>
      <c r="F76" s="28"/>
    </row>
    <row r="77" spans="1:10">
      <c r="A77" s="25"/>
      <c r="B77" s="25"/>
      <c r="C77" s="25"/>
      <c r="D77" s="25"/>
    </row>
  </sheetData>
  <mergeCells count="61">
    <mergeCell ref="A38:D39"/>
    <mergeCell ref="A66:D66"/>
    <mergeCell ref="A67:D67"/>
    <mergeCell ref="A68:D68"/>
    <mergeCell ref="A72:D72"/>
    <mergeCell ref="A69:D70"/>
    <mergeCell ref="A71:D71"/>
    <mergeCell ref="A60:D60"/>
    <mergeCell ref="A61:D61"/>
    <mergeCell ref="A62:D62"/>
    <mergeCell ref="A63:D63"/>
    <mergeCell ref="A64:D64"/>
    <mergeCell ref="A65:D65"/>
    <mergeCell ref="A54:D54"/>
    <mergeCell ref="A55:D55"/>
    <mergeCell ref="A56:D56"/>
    <mergeCell ref="A57:D57"/>
    <mergeCell ref="A58:D58"/>
    <mergeCell ref="A59:D59"/>
    <mergeCell ref="A48:D48"/>
    <mergeCell ref="A49:D49"/>
    <mergeCell ref="A50:D50"/>
    <mergeCell ref="A51:D51"/>
    <mergeCell ref="A52:D52"/>
    <mergeCell ref="A53:D53"/>
    <mergeCell ref="A40:D42"/>
    <mergeCell ref="A43:D43"/>
    <mergeCell ref="A44:D44"/>
    <mergeCell ref="A45:D45"/>
    <mergeCell ref="A46:D46"/>
    <mergeCell ref="A47:D47"/>
    <mergeCell ref="A30:D30"/>
    <mergeCell ref="A31:D31"/>
    <mergeCell ref="A32:D34"/>
    <mergeCell ref="A35:D35"/>
    <mergeCell ref="A36:D36"/>
    <mergeCell ref="A37:D37"/>
    <mergeCell ref="A24:D24"/>
    <mergeCell ref="A25:D25"/>
    <mergeCell ref="A26:D26"/>
    <mergeCell ref="A27:D27"/>
    <mergeCell ref="A28:D28"/>
    <mergeCell ref="A29:D29"/>
    <mergeCell ref="A18:D18"/>
    <mergeCell ref="A19:D19"/>
    <mergeCell ref="A20:D20"/>
    <mergeCell ref="A21:D21"/>
    <mergeCell ref="A22:D22"/>
    <mergeCell ref="A23:D23"/>
    <mergeCell ref="A12:D12"/>
    <mergeCell ref="A13:D13"/>
    <mergeCell ref="A14:D14"/>
    <mergeCell ref="A15:D15"/>
    <mergeCell ref="A16:D16"/>
    <mergeCell ref="A17:D17"/>
    <mergeCell ref="B5:J5"/>
    <mergeCell ref="D6:H6"/>
    <mergeCell ref="A8:D8"/>
    <mergeCell ref="A9:D9"/>
    <mergeCell ref="A10:D10"/>
    <mergeCell ref="A11:D11"/>
  </mergeCells>
  <pageMargins left="0.7" right="0.7" top="0.75" bottom="0.75" header="0.3" footer="0.3"/>
  <pageSetup scale="78" orientation="portrait" horizontalDpi="4294967295" verticalDpi="4294967295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2024</vt:lpstr>
      <vt:lpstr>2024 INITIAL</vt:lpstr>
      <vt:lpstr>'2024'!Print_Area</vt:lpstr>
      <vt:lpstr>'2024 INITIAL'!Print_Area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2024-02-04T15:05:19Z</dcterms:modified>
</cp:coreProperties>
</file>